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920" windowHeight="706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<sst xmlns="http://schemas.openxmlformats.org/spreadsheetml/2006/main" count="196" uniqueCount="91">
  <si>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</si>
  <si>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</si>
  <si>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</si>
  <si>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</si>
  <si>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</si>
  <si>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</si>
  <si>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</si>
  <si>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</si>
  <si>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</si>
  <si>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</si>
  <si>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</si>
  <si>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</si>
  <si>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</si>
  <si>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</si>
  <si>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</si>
  <si>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</si>
  <si>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</si>
  <si>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</si>
  <si>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</si>
  <si>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</si>
  <si>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</si>
  <si>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</si>
  <si>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</si>
  <si>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</si>
  <si>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</si>
  <si>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</si>
  <si>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</si>
  <si>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</si>
  <si>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</si>
  <si>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</si>
  <si>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</si>
  <si>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</si>
  <si>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</si>
  <si>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</si>
  <si>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</si>
  <si>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</si>
  <si>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</si>
  <si>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</si>
  <si>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</si>
  <si>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</si>
  <si>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</si>
  <si>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</si>
  <si>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</si>
  <si>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Item1</t>
  </si>
  <si>
    <t>Item2</t>
  </si>
  <si>
    <t>Item3</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</si>
  <si>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</si>
  <si>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</si>
  <si>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</si>
  <si>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</si>
  <si>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</si>
  <si>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</si>
  <si>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Item9</t>
  </si>
  <si>
    <t>Item10</t>
  </si>
  <si>
    <t>Item11</t>
  </si>
  <si>
    <t>Item12</t>
  </si>
  <si>
    <t>Item14</t>
  </si>
  <si>
    <t>Item15</t>
  </si>
  <si>
    <t>Item16</t>
  </si>
  <si>
    <t>Item18</t>
  </si>
  <si>
    <t>Item19</t>
  </si>
  <si>
    <t>No</t>
  </si>
  <si>
    <t>Set</t>
  </si>
  <si>
    <t>Item4</t>
  </si>
  <si>
    <t>Item17</t>
  </si>
  <si>
    <t>Item20</t>
  </si>
  <si>
    <t>132kV Gang Operated SF6 Circuit Breaker</t>
  </si>
  <si>
    <t>132kV Current Transformer (1-Phase) with terminal connectors (CT Ratio 100-200-400/1-1-1)</t>
  </si>
  <si>
    <t>132kV CVT with terminal connectors</t>
  </si>
  <si>
    <t xml:space="preserve"> Mounting structure with mounting and foundation bolts for CVT</t>
  </si>
  <si>
    <t>Erection, testing &amp; commissioning of 132kV Gang operated SF6 Circuit Breaker including laying &amp; terminating of LT power and control cables as required</t>
  </si>
  <si>
    <t>Erection, testing &amp; commissioning of current transformer including laying &amp; terminating of LT power and control cables as required</t>
  </si>
  <si>
    <t>Erection, testing and commisioning of CVT including Marshalling box</t>
  </si>
  <si>
    <t>Erection of Mounting Structure for 132kV CVT</t>
  </si>
  <si>
    <t>Construction of foundation including supply of all foundation material &amp; labour as requied for 132kV CVT (3nos)</t>
  </si>
  <si>
    <t>Cum</t>
  </si>
  <si>
    <t>Sqm</t>
  </si>
  <si>
    <t>Kg</t>
  </si>
  <si>
    <t xml:space="preserve"> Excavation (8.1 cum per CvT)</t>
  </si>
  <si>
    <t xml:space="preserve"> Filling (1.125 Cum per CvT)</t>
  </si>
  <si>
    <t xml:space="preserve"> Brick Soiling (1.32 Sqm per CvT)</t>
  </si>
  <si>
    <t xml:space="preserve"> Formwork (6.45 Sq m CvT)</t>
  </si>
  <si>
    <t xml:space="preserve"> PCC (0.99 Cum per CvT)</t>
  </si>
  <si>
    <t xml:space="preserve"> RCC (0.48 Cum per CvT)</t>
  </si>
  <si>
    <t xml:space="preserve"> Reinforcement (68.538 kg per CvT)</t>
  </si>
  <si>
    <t>Name of Work: Supply, erection, testing and commissioning of 132kV Circuit Breaker, 132kV CT and 132KV CVT including foundation works for CVT at 132/33 kV Baghjap GSS for 132kV Sonapur Bay-II.</t>
  </si>
  <si>
    <t>Tender Inviting Authority: DGM, GTTC, AEGCL</t>
  </si>
  <si>
    <t>Bid reference No: AEGCL/DGM/LAC/TT/TLS-69/2024/725</t>
  </si>
  <si>
    <r>
      <rPr>
        <b/>
        <u val="single"/>
        <sz val="12"/>
        <rFont val="Arial Narrow"/>
        <family val="2"/>
      </rPr>
      <t>(Price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</si>
  <si>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Supply work</t>
  </si>
  <si>
    <t>Erection work</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</si>
</sst>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quot;Rs.&quot;\ #,##0.00"/>
    <numFmt numFmtId="190" formatCode="[$Rs.-849]\ #,##0.00"/>
  </numFmts>
  <fonts count="7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sz val="11"/>
      <color indexed="8"/>
      <name val="Times New Roman"/>
      <family val="1"/>
    </font>
    <font>
      <sz val="11"/>
      <color indexed="10"/>
      <name val="Times New Roman"/>
      <family val="1"/>
    </font>
    <font>
      <b/>
      <u val="single"/>
      <sz val="12"/>
      <color indexed="10"/>
      <name val="Arial Narrow"/>
      <family val="2"/>
    </font>
    <font>
      <b/>
      <u val="single"/>
      <sz val="12"/>
      <color indexed="23"/>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sz val="11"/>
      <color theme="1"/>
      <name val="Times New Roman"/>
      <family val="1"/>
    </font>
    <font>
      <sz val="11"/>
      <color rgb="FFFF0000"/>
      <name val="Times New Roman"/>
      <family val="1"/>
    </font>
    <font>
      <sz val="12"/>
      <color theme="1"/>
      <name val="Arial Narrow"/>
      <family val="2"/>
    </font>
    <font>
      <b/>
      <sz val="12"/>
      <color theme="1"/>
      <name val="Arial Narrow"/>
      <family val="2"/>
    </font>
    <font>
      <b/>
      <u val="single"/>
      <sz val="12"/>
      <color rgb="FFFF0000"/>
      <name val="Arial Narrow"/>
      <family val="2"/>
    </font>
    <font>
      <b/>
      <u val="single"/>
      <sz val="12"/>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43" fontId="0"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169"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Font="1" applyAlignment="1">
      <alignment/>
    </xf>
    <xf numFmtId="0" fontId="2" fillId="0" borderId="0" xfId="59" applyNumberFormat="1" applyFont="1" applyFill="1" applyBorder="1" applyAlignment="1">
      <alignment vertical="center"/>
      <protection/>
    </xf>
    <xf numFmtId="0" fontId="60" fillId="0" borderId="0" xfId="59" applyNumberFormat="1" applyFont="1" applyFill="1" applyBorder="1" applyAlignment="1">
      <alignment vertical="center"/>
      <protection/>
    </xf>
    <xf numFmtId="0" fontId="3" fillId="0" borderId="0" xfId="59" applyNumberFormat="1" applyFont="1" applyFill="1" applyBorder="1" applyAlignment="1">
      <alignment horizontal="left"/>
      <protection/>
    </xf>
    <xf numFmtId="0" fontId="61" fillId="0" borderId="0" xfId="59" applyNumberFormat="1" applyFont="1" applyFill="1" applyBorder="1" applyAlignment="1">
      <alignment horizontal="left"/>
      <protection/>
    </xf>
    <xf numFmtId="0" fontId="2" fillId="0" borderId="0" xfId="59" applyNumberFormat="1" applyFont="1" applyFill="1" applyAlignment="1" applyProtection="1">
      <alignment vertical="center"/>
      <protection locked="0"/>
    </xf>
    <xf numFmtId="0" fontId="60" fillId="0" borderId="0" xfId="59" applyNumberFormat="1" applyFont="1" applyFill="1" applyAlignment="1" applyProtection="1">
      <alignment vertical="center"/>
      <protection locked="0"/>
    </xf>
    <xf numFmtId="0" fontId="2" fillId="0" borderId="0" xfId="59" applyNumberFormat="1" applyFont="1" applyFill="1" applyAlignment="1">
      <alignment vertical="center"/>
      <protection/>
    </xf>
    <xf numFmtId="0" fontId="60" fillId="0" borderId="0" xfId="59" applyNumberFormat="1" applyFont="1" applyFill="1" applyAlignment="1">
      <alignment vertical="center"/>
      <protection/>
    </xf>
    <xf numFmtId="0" fontId="2" fillId="0" borderId="0" xfId="59" applyNumberFormat="1" applyFont="1" applyFill="1">
      <alignment/>
      <protection/>
    </xf>
    <xf numFmtId="0" fontId="60" fillId="0" borderId="0" xfId="59" applyNumberFormat="1" applyFont="1" applyFill="1">
      <alignment/>
      <protection/>
    </xf>
    <xf numFmtId="0" fontId="2" fillId="0" borderId="0" xfId="59" applyNumberFormat="1" applyFont="1" applyFill="1" applyAlignment="1">
      <alignment vertical="top"/>
      <protection/>
    </xf>
    <xf numFmtId="0" fontId="60" fillId="0" borderId="0" xfId="59" applyNumberFormat="1" applyFont="1" applyFill="1" applyAlignment="1">
      <alignment vertical="top"/>
      <protection/>
    </xf>
    <xf numFmtId="0" fontId="2" fillId="0" borderId="0" xfId="59" applyNumberFormat="1" applyFont="1" applyFill="1" applyAlignment="1" applyProtection="1">
      <alignment vertical="top"/>
      <protection/>
    </xf>
    <xf numFmtId="0" fontId="60" fillId="0" borderId="0" xfId="59" applyNumberFormat="1" applyFont="1" applyFill="1" applyAlignment="1" applyProtection="1">
      <alignment vertical="top"/>
      <protection/>
    </xf>
    <xf numFmtId="0" fontId="0" fillId="0" borderId="0" xfId="59" applyNumberFormat="1" applyFill="1">
      <alignment/>
      <protection/>
    </xf>
    <xf numFmtId="0" fontId="8" fillId="0" borderId="0" xfId="60" applyNumberFormat="1" applyFill="1">
      <alignment/>
      <protection/>
    </xf>
    <xf numFmtId="0" fontId="62" fillId="0" borderId="0" xfId="59" applyNumberFormat="1" applyFont="1" applyFill="1">
      <alignment/>
      <protection/>
    </xf>
    <xf numFmtId="0" fontId="0" fillId="0" borderId="0" xfId="59" applyNumberFormat="1" applyFill="1" applyAlignment="1">
      <alignment horizontal="center" vertical="center"/>
      <protection/>
    </xf>
    <xf numFmtId="0" fontId="9" fillId="0" borderId="10" xfId="60" applyNumberFormat="1" applyFont="1" applyFill="1" applyBorder="1" applyAlignment="1" applyProtection="1">
      <alignment horizontal="center" vertical="center" wrapText="1"/>
      <protection locked="0"/>
    </xf>
    <xf numFmtId="0" fontId="63" fillId="33" borderId="10" xfId="60" applyNumberFormat="1" applyFont="1" applyFill="1" applyBorder="1" applyAlignment="1" applyProtection="1">
      <alignment vertical="center" wrapText="1"/>
      <protection locked="0"/>
    </xf>
    <xf numFmtId="0" fontId="9" fillId="0" borderId="10" xfId="60" applyNumberFormat="1" applyFont="1" applyFill="1" applyBorder="1" applyAlignment="1" applyProtection="1">
      <alignment vertical="center" wrapText="1"/>
      <protection/>
    </xf>
    <xf numFmtId="0" fontId="10" fillId="0" borderId="10" xfId="59" applyNumberFormat="1" applyFont="1" applyFill="1" applyBorder="1" applyAlignment="1">
      <alignment vertical="center"/>
      <protection/>
    </xf>
    <xf numFmtId="0" fontId="64" fillId="0" borderId="10" xfId="59" applyNumberFormat="1" applyFont="1" applyFill="1" applyBorder="1" applyAlignment="1" applyProtection="1">
      <alignment vertical="center"/>
      <protection locked="0"/>
    </xf>
    <xf numFmtId="0" fontId="64" fillId="0" borderId="10" xfId="59" applyNumberFormat="1" applyFont="1" applyFill="1" applyBorder="1" applyAlignment="1">
      <alignment vertical="center"/>
      <protection/>
    </xf>
    <xf numFmtId="0" fontId="65" fillId="0" borderId="10" xfId="60" applyNumberFormat="1" applyFont="1" applyFill="1" applyBorder="1" applyAlignment="1" applyProtection="1">
      <alignment horizontal="center" vertical="center"/>
      <protection/>
    </xf>
    <xf numFmtId="0" fontId="65" fillId="0" borderId="10" xfId="62" applyNumberFormat="1" applyFont="1" applyFill="1" applyBorder="1" applyAlignment="1" applyProtection="1">
      <alignment horizontal="center" vertical="center"/>
      <protection/>
    </xf>
    <xf numFmtId="0" fontId="11" fillId="0" borderId="10" xfId="59" applyNumberFormat="1" applyFont="1" applyFill="1" applyBorder="1" applyAlignment="1">
      <alignment vertical="center"/>
      <protection/>
    </xf>
    <xf numFmtId="0" fontId="10" fillId="0" borderId="10" xfId="59" applyNumberFormat="1" applyFont="1" applyFill="1" applyBorder="1" applyAlignment="1">
      <alignment horizontal="center" vertical="center"/>
      <protection/>
    </xf>
    <xf numFmtId="0" fontId="11" fillId="0" borderId="10" xfId="60" applyNumberFormat="1" applyFont="1" applyFill="1" applyBorder="1" applyAlignment="1" applyProtection="1">
      <alignment horizontal="left" vertical="top" wrapText="1"/>
      <protection/>
    </xf>
    <xf numFmtId="0" fontId="11" fillId="0" borderId="10" xfId="59"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top" wrapText="1"/>
      <protection/>
    </xf>
    <xf numFmtId="0" fontId="11" fillId="0" borderId="10" xfId="60" applyNumberFormat="1" applyFont="1" applyFill="1" applyBorder="1" applyAlignment="1">
      <alignment horizontal="center" vertical="top" wrapText="1"/>
      <protection/>
    </xf>
    <xf numFmtId="0" fontId="66" fillId="0" borderId="10" xfId="60" applyNumberFormat="1" applyFont="1" applyFill="1" applyBorder="1" applyAlignment="1">
      <alignment horizontal="center" vertical="top" wrapText="1"/>
      <protection/>
    </xf>
    <xf numFmtId="0" fontId="66" fillId="0" borderId="10" xfId="60" applyNumberFormat="1" applyFont="1" applyFill="1" applyBorder="1" applyAlignment="1">
      <alignment vertical="top" wrapText="1"/>
      <protection/>
    </xf>
    <xf numFmtId="0" fontId="10" fillId="0" borderId="10" xfId="62" applyNumberFormat="1" applyFont="1" applyFill="1" applyBorder="1" applyAlignment="1">
      <alignment horizontal="center" vertical="top"/>
      <protection/>
    </xf>
    <xf numFmtId="0" fontId="67" fillId="0" borderId="10" xfId="62" applyNumberFormat="1" applyFont="1" applyFill="1" applyBorder="1" applyAlignment="1">
      <alignment horizontal="left" vertical="center" wrapText="1"/>
      <protection/>
    </xf>
    <xf numFmtId="178" fontId="10" fillId="0" borderId="10" xfId="62" applyNumberFormat="1" applyFont="1" applyFill="1" applyBorder="1" applyAlignment="1">
      <alignment horizontal="center" vertical="center"/>
      <protection/>
    </xf>
    <xf numFmtId="0" fontId="10" fillId="0" borderId="10" xfId="59" applyNumberFormat="1" applyFont="1" applyFill="1" applyBorder="1" applyAlignment="1">
      <alignment horizontal="center" vertical="top"/>
      <protection/>
    </xf>
    <xf numFmtId="0" fontId="10" fillId="0" borderId="10" xfId="60" applyNumberFormat="1" applyFont="1" applyFill="1" applyBorder="1" applyAlignment="1">
      <alignment vertical="top"/>
      <protection/>
    </xf>
    <xf numFmtId="0" fontId="11" fillId="0" borderId="10" xfId="59" applyNumberFormat="1" applyFont="1" applyFill="1" applyBorder="1" applyAlignment="1" applyProtection="1">
      <alignment horizontal="right" vertical="top"/>
      <protection/>
    </xf>
    <xf numFmtId="0" fontId="10" fillId="0" borderId="10" xfId="59" applyNumberFormat="1" applyFont="1" applyFill="1" applyBorder="1" applyAlignment="1">
      <alignment vertical="top"/>
      <protection/>
    </xf>
    <xf numFmtId="0" fontId="11" fillId="0" borderId="10" xfId="59" applyNumberFormat="1" applyFont="1" applyFill="1" applyBorder="1" applyAlignment="1" applyProtection="1">
      <alignment horizontal="left" vertical="top"/>
      <protection locked="0"/>
    </xf>
    <xf numFmtId="0" fontId="10" fillId="0" borderId="10" xfId="59" applyNumberFormat="1" applyFont="1" applyFill="1" applyBorder="1" applyAlignment="1" applyProtection="1">
      <alignment vertical="top"/>
      <protection/>
    </xf>
    <xf numFmtId="0" fontId="11" fillId="0" borderId="10" xfId="59" applyNumberFormat="1" applyFont="1" applyFill="1" applyBorder="1" applyAlignment="1" applyProtection="1">
      <alignment horizontal="right" vertical="top"/>
      <protection locked="0"/>
    </xf>
    <xf numFmtId="0" fontId="11" fillId="0" borderId="10" xfId="59" applyNumberFormat="1" applyFont="1" applyFill="1" applyBorder="1" applyAlignment="1" applyProtection="1">
      <alignment horizontal="center" vertical="top" wrapText="1"/>
      <protection/>
    </xf>
    <xf numFmtId="0" fontId="11" fillId="0" borderId="10" xfId="60" applyNumberFormat="1" applyFont="1" applyFill="1" applyBorder="1" applyAlignment="1">
      <alignment horizontal="right" vertical="top"/>
      <protection/>
    </xf>
    <xf numFmtId="178" fontId="11" fillId="0" borderId="10" xfId="60" applyNumberFormat="1" applyFont="1" applyFill="1" applyBorder="1" applyAlignment="1">
      <alignment horizontal="right" vertical="top"/>
      <protection/>
    </xf>
    <xf numFmtId="0" fontId="10" fillId="0" borderId="10" xfId="60" applyNumberFormat="1" applyFont="1" applyFill="1" applyBorder="1" applyAlignment="1">
      <alignment vertical="top" wrapText="1"/>
      <protection/>
    </xf>
    <xf numFmtId="2" fontId="10" fillId="0" borderId="10" xfId="60" applyNumberFormat="1" applyFont="1" applyFill="1" applyBorder="1" applyAlignment="1">
      <alignment vertical="top"/>
      <protection/>
    </xf>
    <xf numFmtId="2" fontId="11" fillId="33" borderId="10" xfId="59" applyNumberFormat="1" applyFont="1" applyFill="1" applyBorder="1" applyAlignment="1" applyProtection="1">
      <alignment horizontal="right" vertical="top"/>
      <protection locked="0"/>
    </xf>
    <xf numFmtId="0" fontId="11" fillId="34" borderId="10" xfId="59" applyNumberFormat="1" applyFont="1" applyFill="1" applyBorder="1" applyAlignment="1" applyProtection="1">
      <alignment horizontal="right" vertical="top"/>
      <protection locked="0"/>
    </xf>
    <xf numFmtId="0" fontId="11" fillId="34" borderId="10" xfId="59" applyNumberFormat="1" applyFont="1" applyFill="1" applyBorder="1" applyAlignment="1" applyProtection="1">
      <alignment horizontal="center" vertical="top" wrapText="1"/>
      <protection/>
    </xf>
    <xf numFmtId="0" fontId="11" fillId="34" borderId="10" xfId="59" applyNumberFormat="1" applyFont="1" applyFill="1" applyBorder="1" applyAlignment="1">
      <alignment horizontal="center" vertical="top" wrapText="1"/>
      <protection/>
    </xf>
    <xf numFmtId="2" fontId="11" fillId="0" borderId="10" xfId="60" applyNumberFormat="1" applyFont="1" applyFill="1" applyBorder="1" applyAlignment="1">
      <alignment horizontal="right" vertical="top"/>
      <protection/>
    </xf>
    <xf numFmtId="0" fontId="11" fillId="0" borderId="10" xfId="60" applyNumberFormat="1" applyFont="1" applyFill="1" applyBorder="1" applyAlignment="1">
      <alignment horizontal="left" vertical="top"/>
      <protection/>
    </xf>
    <xf numFmtId="0" fontId="10" fillId="0" borderId="10" xfId="60" applyNumberFormat="1" applyFont="1" applyFill="1" applyBorder="1" applyAlignment="1">
      <alignment horizontal="center" vertical="center"/>
      <protection/>
    </xf>
    <xf numFmtId="0" fontId="9" fillId="0" borderId="10" xfId="60" applyNumberFormat="1" applyFont="1" applyFill="1" applyBorder="1" applyAlignment="1">
      <alignment vertical="top"/>
      <protection/>
    </xf>
    <xf numFmtId="178" fontId="10" fillId="0" borderId="10" xfId="59" applyNumberFormat="1" applyFont="1" applyFill="1" applyBorder="1" applyAlignment="1">
      <alignment vertical="top"/>
      <protection/>
    </xf>
    <xf numFmtId="2" fontId="9" fillId="0" borderId="10" xfId="60" applyNumberFormat="1" applyFont="1" applyFill="1" applyBorder="1" applyAlignment="1">
      <alignment vertical="top"/>
      <protection/>
    </xf>
    <xf numFmtId="0" fontId="68" fillId="0" borderId="10" xfId="59" applyNumberFormat="1" applyFont="1" applyFill="1" applyBorder="1" applyAlignment="1" applyProtection="1">
      <alignment vertical="top"/>
      <protection/>
    </xf>
    <xf numFmtId="10" fontId="63" fillId="33" borderId="10" xfId="67" applyNumberFormat="1" applyFont="1" applyFill="1" applyBorder="1" applyAlignment="1">
      <alignment horizontal="center" vertical="center"/>
    </xf>
    <xf numFmtId="0" fontId="68" fillId="0" borderId="10" xfId="60" applyNumberFormat="1" applyFont="1" applyFill="1" applyBorder="1" applyAlignment="1">
      <alignment vertical="top"/>
      <protection/>
    </xf>
    <xf numFmtId="0" fontId="9" fillId="0" borderId="10" xfId="60" applyNumberFormat="1" applyFont="1" applyFill="1" applyBorder="1" applyAlignment="1" applyProtection="1">
      <alignment vertical="center" wrapText="1"/>
      <protection locked="0"/>
    </xf>
    <xf numFmtId="0" fontId="9" fillId="0" borderId="10" xfId="67" applyNumberFormat="1" applyFont="1" applyFill="1" applyBorder="1" applyAlignment="1" applyProtection="1">
      <alignment vertical="center" wrapText="1"/>
      <protection locked="0"/>
    </xf>
    <xf numFmtId="178" fontId="69" fillId="0" borderId="10" xfId="60" applyNumberFormat="1" applyFont="1" applyFill="1" applyBorder="1" applyAlignment="1">
      <alignment horizontal="right" vertical="top"/>
      <protection/>
    </xf>
    <xf numFmtId="178" fontId="9" fillId="0" borderId="10" xfId="60" applyNumberFormat="1" applyFont="1" applyFill="1" applyBorder="1" applyAlignment="1">
      <alignment horizontal="right" vertical="top"/>
      <protection/>
    </xf>
    <xf numFmtId="0" fontId="70" fillId="0" borderId="10" xfId="0" applyFont="1" applyFill="1" applyBorder="1" applyAlignment="1">
      <alignment horizontal="center" vertical="center"/>
    </xf>
    <xf numFmtId="0" fontId="71" fillId="0" borderId="10" xfId="0" applyFont="1" applyFill="1" applyBorder="1" applyAlignment="1">
      <alignment/>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3" fillId="0" borderId="10" xfId="0" applyFont="1" applyFill="1" applyBorder="1" applyAlignment="1">
      <alignment vertical="top" wrapText="1"/>
    </xf>
    <xf numFmtId="0" fontId="72" fillId="0" borderId="10" xfId="0" applyFont="1" applyFill="1" applyBorder="1" applyAlignment="1">
      <alignment horizontal="left" vertical="top" wrapText="1"/>
    </xf>
    <xf numFmtId="0" fontId="72" fillId="0" borderId="11" xfId="0" applyFont="1" applyFill="1" applyBorder="1" applyAlignment="1">
      <alignment horizontal="left" vertical="top" wrapText="1"/>
    </xf>
    <xf numFmtId="0" fontId="73" fillId="0" borderId="10" xfId="0" applyFont="1" applyFill="1" applyBorder="1" applyAlignment="1">
      <alignment horizontal="left" vertical="top" wrapText="1"/>
    </xf>
    <xf numFmtId="0" fontId="9" fillId="0" borderId="10" xfId="60" applyNumberFormat="1" applyFont="1" applyFill="1" applyBorder="1" applyAlignment="1">
      <alignment horizontal="center" vertical="top" wrapText="1"/>
      <protection/>
    </xf>
    <xf numFmtId="0" fontId="11" fillId="0" borderId="10" xfId="59" applyNumberFormat="1" applyFont="1" applyFill="1" applyBorder="1" applyAlignment="1">
      <alignment horizontal="center" vertical="center" wrapText="1"/>
      <protection/>
    </xf>
    <xf numFmtId="0" fontId="74" fillId="0" borderId="10" xfId="59" applyNumberFormat="1" applyFont="1" applyFill="1" applyBorder="1" applyAlignment="1">
      <alignment horizontal="right" vertical="top"/>
      <protection/>
    </xf>
    <xf numFmtId="0" fontId="12" fillId="0" borderId="10" xfId="59" applyNumberFormat="1" applyFont="1" applyFill="1" applyBorder="1" applyAlignment="1">
      <alignment horizontal="left" vertical="center" wrapText="1"/>
      <protection/>
    </xf>
    <xf numFmtId="0" fontId="75" fillId="0" borderId="10" xfId="59" applyNumberFormat="1" applyFont="1" applyFill="1" applyBorder="1" applyAlignment="1" applyProtection="1">
      <alignment horizontal="center" wrapText="1"/>
      <protection locked="0"/>
    </xf>
    <xf numFmtId="0" fontId="11" fillId="33" borderId="10" xfId="60" applyNumberFormat="1" applyFont="1" applyFill="1" applyBorder="1" applyAlignment="1" applyProtection="1">
      <alignment horizontal="left" vertical="top"/>
      <protection locked="0"/>
    </xf>
    <xf numFmtId="0" fontId="11" fillId="0" borderId="10" xfId="60"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4 2" xfId="63"/>
    <cellStyle name="Note" xfId="64"/>
    <cellStyle name="Output" xfId="65"/>
    <cellStyle name="Percent" xfId="66"/>
    <cellStyle name="Percent 2" xfId="67"/>
    <cellStyle name="Percent 2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4"/>
  <sheetViews>
    <sheetView showGridLines="0" zoomScale="80" zoomScaleNormal="80" zoomScalePageLayoutView="0" workbookViewId="0" topLeftCell="A1">
      <selection activeCell="D11" sqref="D11"/>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5.8515625" style="15" customWidth="1"/>
    <col min="56" max="238" width="9.140625" style="15" customWidth="1"/>
    <col min="239" max="243" width="9.140625" style="17" customWidth="1"/>
    <col min="244" max="16384" width="9.140625" style="15" customWidth="1"/>
  </cols>
  <sheetData>
    <row r="1" spans="1:243" s="1" customFormat="1" ht="25.5" customHeight="1">
      <c r="A1" s="77" t="str">
        <f>B2&amp;" BoQ"</f>
        <v>Item Rate BoQ</v>
      </c>
      <c r="B1" s="77"/>
      <c r="C1" s="77"/>
      <c r="D1" s="77"/>
      <c r="E1" s="77"/>
      <c r="F1" s="77"/>
      <c r="G1" s="77"/>
      <c r="H1" s="77"/>
      <c r="I1" s="77"/>
      <c r="J1" s="77"/>
      <c r="K1" s="77"/>
      <c r="L1" s="77"/>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8" t="s">
        <v>86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4"/>
      <c r="IF4" s="4"/>
      <c r="IG4" s="4"/>
      <c r="IH4" s="4"/>
      <c r="II4" s="4"/>
    </row>
    <row r="5" spans="1:243" s="3" customFormat="1" ht="30.75" customHeight="1">
      <c r="A5" s="78" t="s">
        <v>85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4"/>
      <c r="IF5" s="4"/>
      <c r="IG5" s="4"/>
      <c r="IH5" s="4"/>
      <c r="II5" s="4"/>
    </row>
    <row r="6" spans="1:243" s="3" customFormat="1" ht="15.75">
      <c r="A6" s="78" t="s">
        <v>87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4"/>
      <c r="IF6" s="4"/>
      <c r="IG6" s="4"/>
      <c r="IH6" s="4"/>
      <c r="II6" s="4"/>
    </row>
    <row r="7" spans="1:243" s="3"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4"/>
      <c r="IF7" s="4"/>
      <c r="IG7" s="4"/>
      <c r="IH7" s="4"/>
      <c r="II7" s="4"/>
    </row>
    <row r="8" spans="1:243" s="5" customFormat="1" ht="47.25">
      <c r="A8" s="29" t="s">
        <v>42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6"/>
      <c r="IF8" s="6"/>
      <c r="IG8" s="6"/>
      <c r="IH8" s="6"/>
      <c r="II8" s="6"/>
    </row>
    <row r="9" spans="1:243" s="7" customFormat="1" ht="62.25" customHeight="1">
      <c r="A9" s="76" t="s">
        <v>88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8"/>
      <c r="IF9" s="8"/>
      <c r="IG9" s="8"/>
      <c r="IH9" s="8"/>
      <c r="II9" s="8"/>
    </row>
    <row r="10" spans="1:243" s="9" customFormat="1" ht="18.75" customHeight="1">
      <c r="A10" s="31" t="s">
        <v>46</v>
      </c>
      <c r="B10" s="31" t="s">
        <v>47</v>
      </c>
      <c r="C10" s="31" t="s">
        <v>47</v>
      </c>
      <c r="D10" s="30" t="s">
        <v>46</v>
      </c>
      <c r="E10" s="31" t="s">
        <v>47</v>
      </c>
      <c r="F10" s="31" t="s">
        <v>11</v>
      </c>
      <c r="G10" s="31" t="s">
        <v>11</v>
      </c>
      <c r="H10" s="31" t="s">
        <v>12</v>
      </c>
      <c r="I10" s="31" t="s">
        <v>47</v>
      </c>
      <c r="J10" s="31" t="s">
        <v>46</v>
      </c>
      <c r="K10" s="31" t="s">
        <v>48</v>
      </c>
      <c r="L10" s="31" t="s">
        <v>47</v>
      </c>
      <c r="M10" s="31" t="s">
        <v>46</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46</v>
      </c>
      <c r="AU10" s="31" t="s">
        <v>46</v>
      </c>
      <c r="AV10" s="31" t="s">
        <v>12</v>
      </c>
      <c r="AW10" s="31" t="s">
        <v>12</v>
      </c>
      <c r="AX10" s="31" t="s">
        <v>46</v>
      </c>
      <c r="AY10" s="31" t="s">
        <v>46</v>
      </c>
      <c r="AZ10" s="31" t="s">
        <v>13</v>
      </c>
      <c r="BA10" s="31" t="s">
        <v>46</v>
      </c>
      <c r="BB10" s="31" t="s">
        <v>46</v>
      </c>
      <c r="BC10" s="31" t="s">
        <v>47</v>
      </c>
      <c r="IE10" s="10"/>
      <c r="IF10" s="10"/>
      <c r="IG10" s="10"/>
      <c r="IH10" s="10"/>
      <c r="II10" s="10"/>
    </row>
    <row r="11" spans="1:243" s="9" customFormat="1" ht="94.5" customHeight="1">
      <c r="A11" s="31" t="s">
        <v>0</v>
      </c>
      <c r="B11" s="31" t="s">
        <v>14</v>
      </c>
      <c r="C11" s="31" t="s">
        <v>1</v>
      </c>
      <c r="D11" s="30" t="s">
        <v>15</v>
      </c>
      <c r="E11" s="31" t="s">
        <v>16</v>
      </c>
      <c r="F11" s="31" t="s">
        <v>49</v>
      </c>
      <c r="G11" s="31"/>
      <c r="H11" s="31"/>
      <c r="I11" s="31" t="s">
        <v>17</v>
      </c>
      <c r="J11" s="31" t="s">
        <v>18</v>
      </c>
      <c r="K11" s="31" t="s">
        <v>19</v>
      </c>
      <c r="L11" s="31" t="s">
        <v>20</v>
      </c>
      <c r="M11" s="32" t="s">
        <v>50</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51</v>
      </c>
      <c r="BB11" s="34" t="s">
        <v>28</v>
      </c>
      <c r="BC11" s="34" t="s">
        <v>29</v>
      </c>
      <c r="IE11" s="10"/>
      <c r="IF11" s="10"/>
      <c r="IG11" s="10"/>
      <c r="IH11" s="10"/>
      <c r="II11" s="10"/>
    </row>
    <row r="12" spans="1:243" s="9" customFormat="1" ht="15.7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1" t="s">
        <v>89</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34.5" customHeight="1">
      <c r="A14" s="35">
        <v>1.01</v>
      </c>
      <c r="B14" s="72" t="s">
        <v>66</v>
      </c>
      <c r="C14" s="36" t="s">
        <v>43</v>
      </c>
      <c r="D14" s="69">
        <v>1</v>
      </c>
      <c r="E14" s="69" t="s">
        <v>62</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34.5" customHeight="1">
      <c r="A15" s="35">
        <v>1.02</v>
      </c>
      <c r="B15" s="73" t="s">
        <v>67</v>
      </c>
      <c r="C15" s="36" t="s">
        <v>44</v>
      </c>
      <c r="D15" s="69">
        <v>1</v>
      </c>
      <c r="E15" s="69" t="s">
        <v>61</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34.5" customHeight="1">
      <c r="A16" s="35">
        <v>1.03</v>
      </c>
      <c r="B16" s="73" t="s">
        <v>68</v>
      </c>
      <c r="C16" s="36" t="s">
        <v>45</v>
      </c>
      <c r="D16" s="69">
        <v>3</v>
      </c>
      <c r="E16" s="69"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34.5" customHeight="1">
      <c r="A17" s="35">
        <v>1.04</v>
      </c>
      <c r="B17" s="73" t="s">
        <v>69</v>
      </c>
      <c r="C17" s="36" t="s">
        <v>63</v>
      </c>
      <c r="D17" s="69">
        <v>3</v>
      </c>
      <c r="E17" s="69" t="s">
        <v>33</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71" t="s">
        <v>90</v>
      </c>
      <c r="C18" s="36"/>
      <c r="D18" s="67"/>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51.75" customHeight="1">
      <c r="A19" s="35">
        <v>2.01</v>
      </c>
      <c r="B19" s="73" t="s">
        <v>70</v>
      </c>
      <c r="C19" s="36" t="s">
        <v>52</v>
      </c>
      <c r="D19" s="69">
        <v>1</v>
      </c>
      <c r="E19" s="69" t="s">
        <v>62</v>
      </c>
      <c r="F19" s="49">
        <v>0</v>
      </c>
      <c r="G19" s="44"/>
      <c r="H19" s="40"/>
      <c r="I19" s="39" t="s">
        <v>34</v>
      </c>
      <c r="J19" s="41">
        <f aca="true" t="shared" si="0" ref="J19:J30">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aca="true" t="shared" si="1" ref="BA19:BA30">total_amount_ba($B$2,$D$2,D19,F19,J19,K19,M19)</f>
        <v>0</v>
      </c>
      <c r="BB19" s="54">
        <f aca="true" t="shared" si="2" ref="BB19:BB30">BA19+SUM(N19:AZ19)</f>
        <v>0</v>
      </c>
      <c r="BC19" s="48" t="str">
        <f aca="true" t="shared" si="3" ref="BC19:BC30">SpellNumber(L19,BB19)</f>
        <v>INR Zero Only</v>
      </c>
      <c r="IE19" s="12"/>
      <c r="IF19" s="12"/>
      <c r="IG19" s="12"/>
      <c r="IH19" s="12"/>
      <c r="II19" s="12"/>
    </row>
    <row r="20" spans="1:243" s="11" customFormat="1" ht="51.75" customHeight="1">
      <c r="A20" s="35">
        <v>2.02</v>
      </c>
      <c r="B20" s="73" t="s">
        <v>71</v>
      </c>
      <c r="C20" s="36" t="s">
        <v>53</v>
      </c>
      <c r="D20" s="69">
        <v>1</v>
      </c>
      <c r="E20" s="69" t="s">
        <v>61</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34.5" customHeight="1">
      <c r="A21" s="35">
        <v>2.03</v>
      </c>
      <c r="B21" s="73" t="s">
        <v>72</v>
      </c>
      <c r="C21" s="36" t="s">
        <v>54</v>
      </c>
      <c r="D21" s="69">
        <v>3</v>
      </c>
      <c r="E21" s="69" t="s">
        <v>33</v>
      </c>
      <c r="F21" s="49">
        <v>0</v>
      </c>
      <c r="G21" s="44"/>
      <c r="H21" s="40"/>
      <c r="I21" s="39" t="s">
        <v>34</v>
      </c>
      <c r="J21" s="41">
        <f t="shared" si="0"/>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54">
        <f t="shared" si="2"/>
        <v>0</v>
      </c>
      <c r="BC21" s="48" t="str">
        <f t="shared" si="3"/>
        <v>INR Zero Only</v>
      </c>
      <c r="IE21" s="12"/>
      <c r="IF21" s="12"/>
      <c r="IG21" s="12"/>
      <c r="IH21" s="12"/>
      <c r="II21" s="12"/>
    </row>
    <row r="22" spans="1:243" s="11" customFormat="1" ht="34.5" customHeight="1">
      <c r="A22" s="35">
        <v>2.04</v>
      </c>
      <c r="B22" s="72" t="s">
        <v>73</v>
      </c>
      <c r="C22" s="36" t="s">
        <v>55</v>
      </c>
      <c r="D22" s="70">
        <v>3</v>
      </c>
      <c r="E22" s="70" t="s">
        <v>33</v>
      </c>
      <c r="F22" s="49">
        <v>0</v>
      </c>
      <c r="G22" s="44"/>
      <c r="H22" s="40"/>
      <c r="I22" s="39" t="s">
        <v>34</v>
      </c>
      <c r="J22" s="41">
        <f t="shared" si="0"/>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54">
        <f t="shared" si="2"/>
        <v>0</v>
      </c>
      <c r="BC22" s="48" t="str">
        <f t="shared" si="3"/>
        <v>INR Zero Only</v>
      </c>
      <c r="IE22" s="12"/>
      <c r="IF22" s="12"/>
      <c r="IG22" s="12"/>
      <c r="IH22" s="12"/>
      <c r="II22" s="12"/>
    </row>
    <row r="23" spans="1:243" s="11" customFormat="1" ht="33.75" customHeight="1">
      <c r="A23" s="35">
        <v>3</v>
      </c>
      <c r="B23" s="74" t="s">
        <v>74</v>
      </c>
      <c r="C23" s="36"/>
      <c r="D23" s="68"/>
      <c r="E23" s="38"/>
      <c r="F23" s="39"/>
      <c r="G23" s="40"/>
      <c r="H23" s="40"/>
      <c r="I23" s="39"/>
      <c r="J23" s="41"/>
      <c r="K23" s="42"/>
      <c r="L23" s="42"/>
      <c r="M23" s="43"/>
      <c r="N23" s="44"/>
      <c r="O23" s="44"/>
      <c r="P23" s="45"/>
      <c r="Q23" s="44"/>
      <c r="R23" s="44"/>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46"/>
      <c r="BB23" s="47"/>
      <c r="BC23" s="48"/>
      <c r="IE23" s="12"/>
      <c r="IF23" s="12"/>
      <c r="IG23" s="12"/>
      <c r="IH23" s="12"/>
      <c r="II23" s="12"/>
    </row>
    <row r="24" spans="1:243" s="11" customFormat="1" ht="34.5" customHeight="1">
      <c r="A24" s="35">
        <v>3.01</v>
      </c>
      <c r="B24" s="72" t="s">
        <v>78</v>
      </c>
      <c r="C24" s="36" t="s">
        <v>56</v>
      </c>
      <c r="D24" s="69">
        <v>24.3</v>
      </c>
      <c r="E24" s="69" t="s">
        <v>75</v>
      </c>
      <c r="F24" s="49">
        <v>0</v>
      </c>
      <c r="G24" s="44"/>
      <c r="H24" s="40"/>
      <c r="I24" s="39" t="s">
        <v>34</v>
      </c>
      <c r="J24" s="41">
        <f t="shared" si="0"/>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54">
        <f t="shared" si="2"/>
        <v>0</v>
      </c>
      <c r="BC24" s="48" t="str">
        <f t="shared" si="3"/>
        <v>INR Zero Only</v>
      </c>
      <c r="IE24" s="12"/>
      <c r="IF24" s="12"/>
      <c r="IG24" s="12"/>
      <c r="IH24" s="12"/>
      <c r="II24" s="12"/>
    </row>
    <row r="25" spans="1:243" s="11" customFormat="1" ht="34.5" customHeight="1">
      <c r="A25" s="35">
        <v>3.02</v>
      </c>
      <c r="B25" s="72" t="s">
        <v>79</v>
      </c>
      <c r="C25" s="36" t="s">
        <v>57</v>
      </c>
      <c r="D25" s="69">
        <v>3.38</v>
      </c>
      <c r="E25" s="69" t="s">
        <v>75</v>
      </c>
      <c r="F25" s="49">
        <v>0</v>
      </c>
      <c r="G25" s="44"/>
      <c r="H25" s="40"/>
      <c r="I25" s="39" t="s">
        <v>34</v>
      </c>
      <c r="J25" s="41">
        <f t="shared" si="0"/>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54">
        <f t="shared" si="2"/>
        <v>0</v>
      </c>
      <c r="BC25" s="48" t="str">
        <f t="shared" si="3"/>
        <v>INR Zero Only</v>
      </c>
      <c r="IE25" s="12"/>
      <c r="IF25" s="12"/>
      <c r="IG25" s="12"/>
      <c r="IH25" s="12"/>
      <c r="II25" s="12"/>
    </row>
    <row r="26" spans="1:243" s="11" customFormat="1" ht="34.5" customHeight="1">
      <c r="A26" s="35">
        <v>3.03</v>
      </c>
      <c r="B26" s="72" t="s">
        <v>80</v>
      </c>
      <c r="C26" s="36" t="s">
        <v>58</v>
      </c>
      <c r="D26" s="69">
        <v>3.96</v>
      </c>
      <c r="E26" s="69" t="s">
        <v>76</v>
      </c>
      <c r="F26" s="49">
        <v>0</v>
      </c>
      <c r="G26" s="44"/>
      <c r="H26" s="40"/>
      <c r="I26" s="39" t="s">
        <v>34</v>
      </c>
      <c r="J26" s="41">
        <f t="shared" si="0"/>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0</v>
      </c>
      <c r="BB26" s="54">
        <f t="shared" si="2"/>
        <v>0</v>
      </c>
      <c r="BC26" s="48" t="str">
        <f t="shared" si="3"/>
        <v>INR Zero Only</v>
      </c>
      <c r="IE26" s="12"/>
      <c r="IF26" s="12"/>
      <c r="IG26" s="12"/>
      <c r="IH26" s="12"/>
      <c r="II26" s="12"/>
    </row>
    <row r="27" spans="1:243" s="11" customFormat="1" ht="34.5" customHeight="1">
      <c r="A27" s="35">
        <v>3.04</v>
      </c>
      <c r="B27" s="72" t="s">
        <v>81</v>
      </c>
      <c r="C27" s="36" t="s">
        <v>64</v>
      </c>
      <c r="D27" s="69">
        <v>13.95</v>
      </c>
      <c r="E27" s="69" t="s">
        <v>76</v>
      </c>
      <c r="F27" s="49">
        <v>0</v>
      </c>
      <c r="G27" s="44"/>
      <c r="H27" s="40"/>
      <c r="I27" s="39" t="s">
        <v>34</v>
      </c>
      <c r="J27" s="41">
        <f t="shared" si="0"/>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1"/>
        <v>0</v>
      </c>
      <c r="BB27" s="54">
        <f t="shared" si="2"/>
        <v>0</v>
      </c>
      <c r="BC27" s="48" t="str">
        <f t="shared" si="3"/>
        <v>INR Zero Only</v>
      </c>
      <c r="IE27" s="12"/>
      <c r="IF27" s="12"/>
      <c r="IG27" s="12"/>
      <c r="IH27" s="12"/>
      <c r="II27" s="12"/>
    </row>
    <row r="28" spans="1:243" s="11" customFormat="1" ht="34.5" customHeight="1">
      <c r="A28" s="35">
        <v>3.05</v>
      </c>
      <c r="B28" s="72" t="s">
        <v>82</v>
      </c>
      <c r="C28" s="36" t="s">
        <v>59</v>
      </c>
      <c r="D28" s="69">
        <v>2.97</v>
      </c>
      <c r="E28" s="69" t="s">
        <v>75</v>
      </c>
      <c r="F28" s="49">
        <v>0</v>
      </c>
      <c r="G28" s="44"/>
      <c r="H28" s="40"/>
      <c r="I28" s="39" t="s">
        <v>34</v>
      </c>
      <c r="J28" s="41">
        <f t="shared" si="0"/>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1"/>
        <v>0</v>
      </c>
      <c r="BB28" s="54">
        <f t="shared" si="2"/>
        <v>0</v>
      </c>
      <c r="BC28" s="48" t="str">
        <f t="shared" si="3"/>
        <v>INR Zero Only</v>
      </c>
      <c r="IE28" s="12"/>
      <c r="IF28" s="12"/>
      <c r="IG28" s="12"/>
      <c r="IH28" s="12"/>
      <c r="II28" s="12"/>
    </row>
    <row r="29" spans="1:243" s="11" customFormat="1" ht="34.5" customHeight="1">
      <c r="A29" s="35">
        <v>3.06</v>
      </c>
      <c r="B29" s="72" t="s">
        <v>83</v>
      </c>
      <c r="C29" s="36" t="s">
        <v>60</v>
      </c>
      <c r="D29" s="69">
        <v>1.44</v>
      </c>
      <c r="E29" s="69" t="s">
        <v>75</v>
      </c>
      <c r="F29" s="49">
        <v>0</v>
      </c>
      <c r="G29" s="44"/>
      <c r="H29" s="40"/>
      <c r="I29" s="39" t="s">
        <v>34</v>
      </c>
      <c r="J29" s="41">
        <f t="shared" si="0"/>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1"/>
        <v>0</v>
      </c>
      <c r="BB29" s="54">
        <f t="shared" si="2"/>
        <v>0</v>
      </c>
      <c r="BC29" s="48" t="str">
        <f t="shared" si="3"/>
        <v>INR Zero Only</v>
      </c>
      <c r="IE29" s="12"/>
      <c r="IF29" s="12"/>
      <c r="IG29" s="12"/>
      <c r="IH29" s="12"/>
      <c r="II29" s="12"/>
    </row>
    <row r="30" spans="1:243" s="11" customFormat="1" ht="34.5" customHeight="1">
      <c r="A30" s="35">
        <v>3.07</v>
      </c>
      <c r="B30" s="72" t="s">
        <v>84</v>
      </c>
      <c r="C30" s="36" t="s">
        <v>65</v>
      </c>
      <c r="D30" s="69">
        <v>205.61</v>
      </c>
      <c r="E30" s="69" t="s">
        <v>77</v>
      </c>
      <c r="F30" s="49">
        <v>0</v>
      </c>
      <c r="G30" s="44"/>
      <c r="H30" s="40"/>
      <c r="I30" s="39" t="s">
        <v>34</v>
      </c>
      <c r="J30" s="41">
        <f t="shared" si="0"/>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1"/>
        <v>0</v>
      </c>
      <c r="BB30" s="54">
        <f t="shared" si="2"/>
        <v>0</v>
      </c>
      <c r="BC30" s="48" t="str">
        <f t="shared" si="3"/>
        <v>INR Zero Only</v>
      </c>
      <c r="IE30" s="12"/>
      <c r="IF30" s="12"/>
      <c r="IG30" s="12"/>
      <c r="IH30" s="12"/>
      <c r="II30" s="12"/>
    </row>
    <row r="31" spans="1:243" s="11" customFormat="1" ht="33" customHeight="1">
      <c r="A31" s="55" t="s">
        <v>37</v>
      </c>
      <c r="B31" s="55"/>
      <c r="C31" s="39"/>
      <c r="D31" s="56"/>
      <c r="E31" s="39"/>
      <c r="F31" s="39"/>
      <c r="G31" s="39"/>
      <c r="H31" s="57"/>
      <c r="I31" s="57"/>
      <c r="J31" s="57"/>
      <c r="K31" s="57"/>
      <c r="L31" s="39"/>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SUM(BA14:BA30)</f>
        <v>0</v>
      </c>
      <c r="BB31" s="59">
        <f>SUM(BB14:BB30)</f>
        <v>0</v>
      </c>
      <c r="BC31" s="48" t="str">
        <f>SpellNumber($E$2,BB31)</f>
        <v>INR Zero Only</v>
      </c>
      <c r="IE31" s="12">
        <v>4</v>
      </c>
      <c r="IF31" s="12" t="s">
        <v>35</v>
      </c>
      <c r="IG31" s="12" t="s">
        <v>36</v>
      </c>
      <c r="IH31" s="12">
        <v>10</v>
      </c>
      <c r="II31" s="12" t="s">
        <v>33</v>
      </c>
    </row>
    <row r="32" spans="1:243" s="13" customFormat="1" ht="39" customHeight="1" hidden="1">
      <c r="A32" s="55" t="s">
        <v>41</v>
      </c>
      <c r="B32" s="55"/>
      <c r="C32" s="60"/>
      <c r="D32" s="19"/>
      <c r="E32" s="20" t="s">
        <v>38</v>
      </c>
      <c r="F32" s="61"/>
      <c r="G32" s="62"/>
      <c r="H32" s="43"/>
      <c r="I32" s="43"/>
      <c r="J32" s="43"/>
      <c r="K32" s="63"/>
      <c r="L32" s="64"/>
      <c r="M32" s="21"/>
      <c r="N32" s="43"/>
      <c r="O32" s="41"/>
      <c r="P32" s="41"/>
      <c r="Q32" s="41"/>
      <c r="R32" s="41"/>
      <c r="S32" s="41"/>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65">
        <f>IF(ISBLANK(F32),0,IF(E32="Excess (+)",ROUND(BA31+(BA31*F32),2),IF(E32="Less (-)",ROUND(BA31+(BA31*F32*(-1)),2),0)))</f>
        <v>0</v>
      </c>
      <c r="BB32" s="66">
        <f>ROUND(BA32,0)</f>
        <v>0</v>
      </c>
      <c r="BC32" s="48" t="str">
        <f>SpellNumber(L32,BB32)</f>
        <v> Zero Only</v>
      </c>
      <c r="IE32" s="14"/>
      <c r="IF32" s="14"/>
      <c r="IG32" s="14"/>
      <c r="IH32" s="14"/>
      <c r="II32" s="14"/>
    </row>
    <row r="33" spans="1:243" s="13" customFormat="1" ht="51" customHeight="1">
      <c r="A33" s="55" t="s">
        <v>40</v>
      </c>
      <c r="B33" s="55"/>
      <c r="C33" s="75" t="str">
        <f>SpellNumber($E$2,BB31)</f>
        <v>INR Zero Only</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IE33" s="14"/>
      <c r="IF33" s="14"/>
      <c r="IG33" s="14"/>
      <c r="IH33" s="14"/>
      <c r="II33" s="14"/>
    </row>
    <row r="34" spans="3:243" s="9" customFormat="1" ht="15">
      <c r="C34" s="15"/>
      <c r="D34" s="18"/>
      <c r="E34" s="15"/>
      <c r="F34" s="15"/>
      <c r="G34" s="15"/>
      <c r="H34" s="15"/>
      <c r="I34" s="15"/>
      <c r="J34" s="15"/>
      <c r="K34" s="15"/>
      <c r="L34" s="15"/>
      <c r="M34" s="15"/>
      <c r="O34" s="15"/>
      <c r="BA34" s="15"/>
      <c r="BC34" s="15"/>
      <c r="IE34" s="10"/>
      <c r="IF34" s="10"/>
      <c r="IG34" s="10"/>
      <c r="IH34" s="10"/>
      <c r="II34" s="10"/>
    </row>
  </sheetData>
  <sheetProtection password="CE88" sheet="1"/>
  <mergeCells count="8">
    <mergeCell ref="C33:BC33"/>
    <mergeCell ref="A9:BC9"/>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2">
      <formula1>IF(ISBLANK(F32),$A$3:$C$3,$B$3:$C$3)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2">
      <formula1>IF(E32&lt;&gt;"Select",0,-1)</formula1>
      <formula2>IF(E32&lt;&gt;"Select",99.99,-1)</formula2>
    </dataValidation>
    <dataValidation type="list" allowBlank="1" showInputMessage="1" showErrorMessage="1" sqref="L28 L29 L13 L14 L15 L16 L17 L18 L19 L20 L21 L22 L23 L24 L25 L26 L27 L30">
      <formula1>"INR"</formula1>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decimal" allowBlank="1" showInputMessage="1" showErrorMessage="1" errorTitle="Invalid Entry" error="Only Numeric Values are allowed. " sqref="A13:A30">
      <formula1>0</formula1>
      <formula2>999999999999999</formula2>
    </dataValidation>
    <dataValidation allowBlank="1" showInputMessage="1" showErrorMessage="1" promptTitle="Itemcode/Make" prompt="Please enter text" sqref="C13:C30"/>
    <dataValidation allowBlank="1" showInputMessage="1" showErrorMessage="1" promptTitle="Units" prompt="Please enter Units in text" sqref="E13:E30"/>
    <dataValidation allowBlank="1" showInputMessage="1" showErrorMessage="1" promptTitle="Addition / Deduction" prompt="Please Choose the correct One" sqref="J13:J30"/>
    <dataValidation type="list" showInputMessage="1" showErrorMessage="1" sqref="I13:I30">
      <formula1>"Excess(+), Less(-)"</formula1>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type="list" allowBlank="1" showInputMessage="1" showErrorMessage="1" sqref="K13:K30">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3" sqref="H3"/>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dgmlattcircle@gmail.com</cp:lastModifiedBy>
  <cp:lastPrinted>2022-10-14T06:41:45Z</cp:lastPrinted>
  <dcterms:created xsi:type="dcterms:W3CDTF">2009-01-30T06:42:42Z</dcterms:created>
  <dcterms:modified xsi:type="dcterms:W3CDTF">2024-07-02T10:06:17Z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