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96" windowWidth="15480" windowHeight="7680" tabRatio="838" firstSheet="7" activeTab="7"/>
  </bookViews>
  <sheets>
    <sheet name="BoQ1" sheetId="1" state="veryHidden" r:id="rId1"/>
    <sheet name="BoQ2" sheetId="2" state="veryHidden" r:id="rId2"/>
    <sheet name="BoQ3" sheetId="3" state="veryHidden" r:id="rId3"/>
    <sheet name="BoQ4" sheetId="4" state="veryHidden" r:id="rId4"/>
    <sheet name="BoQ5" sheetId="5" state="veryHidden" r:id="rId5"/>
    <sheet name="BoQ6" sheetId="6" state="veryHidden" r:id="rId6"/>
    <sheet name="BoQ7" sheetId="7" state="veryHidden" r:id="rId7"/>
    <sheet name="Macros" sheetId="8" r:id="rId8"/>
  </sheets>
  <externalReferences>
    <externalReference r:id="rId11"/>
    <externalReference r:id="rId12"/>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cycle">#REF!</definedName>
    <definedName name="cycles">#REF!</definedName>
    <definedName name="dfsga">#REF!</definedName>
    <definedName name="Dfsgaa">#REF!</definedName>
    <definedName name="dfsgaaa">#REF!</definedName>
    <definedName name="domestic_global">#REF!</definedName>
    <definedName name="Excise">#REF!</definedName>
    <definedName name="Excise_Duty">#REF!</definedName>
    <definedName name="Excised">#REF!</definedName>
    <definedName name="ExciseDuty">#REF!</definedName>
    <definedName name="Excisee">#REF!</definedName>
    <definedName name="fsfsfs">#REF!</definedName>
    <definedName name="fssfssfss">#REF!</definedName>
    <definedName name="gghkkk">#REF!</definedName>
    <definedName name="ghkk">#REF!</definedName>
    <definedName name="hggkk">#REF!</definedName>
    <definedName name="hgkk">#REF!</definedName>
    <definedName name="MyList">#REF!</definedName>
    <definedName name="option10">'[2]PRICE BID'!#REF!</definedName>
    <definedName name="option9">'[2]PRICE BID'!#REF!</definedName>
    <definedName name="other_boq">'[1]Config'!$G$2:$G$5</definedName>
    <definedName name="_xlnm.Print_Area" localSheetId="0">'BoQ1'!$A$1:$BC$42</definedName>
    <definedName name="_xlnm.Print_Area" localSheetId="1">'BoQ2'!$A$1:$BC$42</definedName>
    <definedName name="_xlnm.Print_Area" localSheetId="2">'BoQ3'!$A$1:$BC$21</definedName>
    <definedName name="_xlnm.Print_Area" localSheetId="3">'BoQ4'!$A$1:$BC$21</definedName>
    <definedName name="_xlnm.Print_Area" localSheetId="4">'BoQ5'!$A$1:$BC$21</definedName>
    <definedName name="_xlnm.Print_Area" localSheetId="5">'BoQ6'!$A$1:$BC$20</definedName>
    <definedName name="_xlnm.Print_Area" localSheetId="6">'BoQ7'!$A$1:$BC$32</definedName>
    <definedName name="Select">#REF!</definedName>
    <definedName name="SelectD1OrC1">#REF!</definedName>
    <definedName name="SelectLessOrExcess">#REF!</definedName>
    <definedName name="Service">#REF!</definedName>
    <definedName name="Services">#REF!</definedName>
    <definedName name="ServiceTax">#REF!</definedName>
    <definedName name="sfsfsf">#REF!</definedName>
    <definedName name="sfssfsssf">#REF!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<sst xmlns="http://schemas.openxmlformats.org/spreadsheetml/2006/main" count="1189" uniqueCount="147">
  <si>
    <t>Sl.
No.</t>
  </si>
  <si>
    <t>Item Code / Make</t>
  </si>
  <si>
    <t>Please Enable Macros to View BoQ information</t>
  </si>
  <si>
    <t>BoQ_Ver3.0</t>
  </si>
  <si>
    <t>Item Rate</t>
  </si>
  <si>
    <t>Normal</t>
  </si>
  <si>
    <t>INR Only</t>
  </si>
  <si>
    <t>INR</t>
  </si>
  <si>
    <t>Select, Excess (+), Less (-)</t>
  </si>
  <si>
    <t>Less (-)</t>
  </si>
  <si>
    <t xml:space="preserve"> </t>
  </si>
  <si>
    <t>NUMBER</t>
  </si>
  <si>
    <t>TEXT</t>
  </si>
  <si>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</si>
  <si>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</si>
  <si>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</si>
  <si>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</si>
  <si>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</si>
  <si>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</si>
  <si>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</si>
  <si>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</si>
  <si>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</si>
  <si>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</si>
  <si>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</si>
  <si>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</si>
  <si>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</si>
  <si>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</si>
  <si>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</si>
  <si>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</si>
  <si>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</si>
  <si>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</si>
  <si>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</si>
  <si>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</si>
  <si>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</si>
  <si>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</si>
  <si>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Construction of chamber for 100mm sluice plates</t>
  </si>
  <si>
    <t>item5</t>
  </si>
  <si>
    <t>Total in Figures</t>
  </si>
  <si>
    <t>Select</t>
  </si>
  <si>
    <t>Full Conversion</t>
  </si>
  <si>
    <t>Quoted Rate in Words</t>
  </si>
  <si>
    <t>Quoted Rate in Figures</t>
  </si>
  <si>
    <t>Name of the Bidder/ Bidding Firm / Company :</t>
  </si>
  <si>
    <t>MT</t>
  </si>
  <si>
    <t>Tender Inviting Authority: CGM[O&amp;M]LAR,AEGCL</t>
  </si>
  <si>
    <t>Job</t>
  </si>
  <si>
    <t>Item1</t>
  </si>
  <si>
    <t>Item2</t>
  </si>
  <si>
    <t>Item3</t>
  </si>
  <si>
    <t>Item5</t>
  </si>
  <si>
    <t>Item6</t>
  </si>
  <si>
    <t>Item7</t>
  </si>
  <si>
    <t>No.</t>
  </si>
  <si>
    <r>
      <t xml:space="preserve">NUMBER </t>
    </r>
    <r>
      <rPr>
        <b/>
        <sz val="12"/>
        <color indexed="10"/>
        <rFont val="Arial Narrow"/>
        <family val="2"/>
      </rPr>
      <t>#</t>
    </r>
  </si>
  <si>
    <r>
      <t xml:space="preserve">TEXT </t>
    </r>
    <r>
      <rPr>
        <b/>
        <sz val="12"/>
        <color indexed="10"/>
        <rFont val="Arial Narrow"/>
        <family val="2"/>
      </rPr>
      <t>#</t>
    </r>
  </si>
  <si>
    <r>
      <t>TEXT</t>
    </r>
    <r>
      <rPr>
        <b/>
        <sz val="12"/>
        <color indexed="10"/>
        <rFont val="Arial Narrow"/>
        <family val="2"/>
      </rPr>
      <t>#</t>
    </r>
  </si>
  <si>
    <r>
      <t xml:space="preserve">Estimated Rate
in
</t>
    </r>
    <r>
      <rPr>
        <b/>
        <sz val="12"/>
        <color indexed="10"/>
        <rFont val="Arial Narrow"/>
        <family val="2"/>
      </rPr>
      <t>Rs.      P</t>
    </r>
  </si>
  <si>
    <r>
      <t xml:space="preserve">BASIC RATE In </t>
    </r>
    <r>
      <rPr>
        <b/>
        <sz val="12"/>
        <color indexed="10"/>
        <rFont val="Arial Narrow"/>
        <family val="2"/>
      </rPr>
      <t>Figures</t>
    </r>
    <r>
      <rPr>
        <b/>
        <sz val="12"/>
        <rFont val="Arial Narrow"/>
        <family val="2"/>
      </rPr>
      <t xml:space="preserve"> To be entered by the </t>
    </r>
    <r>
      <rPr>
        <b/>
        <sz val="12"/>
        <color indexed="10"/>
        <rFont val="Arial Narrow"/>
        <family val="2"/>
      </rPr>
      <t>Bidder</t>
    </r>
    <r>
      <rPr>
        <b/>
        <sz val="12"/>
        <rFont val="Arial Narrow"/>
        <family val="2"/>
      </rPr>
      <t xml:space="preserve"> in
</t>
    </r>
    <r>
      <rPr>
        <b/>
        <sz val="12"/>
        <color indexed="10"/>
        <rFont val="Arial Narrow"/>
        <family val="2"/>
      </rPr>
      <t>Rs.      P</t>
    </r>
    <r>
      <rPr>
        <b/>
        <sz val="12"/>
        <rFont val="Arial Narrow"/>
        <family val="2"/>
      </rPr>
      <t xml:space="preserve">
 </t>
    </r>
  </si>
  <si>
    <r>
      <t xml:space="preserve">TOTAL AMOUNT  Without Taxes
in
</t>
    </r>
    <r>
      <rPr>
        <b/>
        <sz val="12"/>
        <color indexed="10"/>
        <rFont val="Arial Narrow"/>
        <family val="2"/>
      </rPr>
      <t>Rs.      P</t>
    </r>
  </si>
  <si>
    <t>set</t>
  </si>
  <si>
    <t>Nos.</t>
  </si>
  <si>
    <t>Name of Work: Construction of 3 (three) Nos. of new tower with pile foundation in place of river eroded tower at Loc- 451, 452 and 453 of 220 KV D/C Rangia-Salakati Line</t>
  </si>
  <si>
    <t>Bid reference No: AEGCL/MD/Tech-314/O&amp;M(LAR)/RNG-SLKT/Restoration work/Bid</t>
  </si>
  <si>
    <r>
      <rPr>
        <b/>
        <u val="single"/>
        <sz val="12"/>
        <rFont val="Arial Narrow"/>
        <family val="2"/>
      </rPr>
      <t>Construction of 3 (three) Nos. of new tower with pile foundation in place of river eroded tower at Loc- 451, 452 and 453 of 220 KV D/C Rangia-Salakati Line
(Supply schedule)</t>
    </r>
    <r>
      <rPr>
        <b/>
        <sz val="12"/>
        <rFont val="Arial Narrow"/>
        <family val="2"/>
      </rPr>
      <t xml:space="preserve">
</t>
    </r>
    <r>
      <rPr>
        <b/>
        <sz val="12"/>
        <color indexed="10"/>
        <rFont val="Arial Narrow"/>
        <family val="2"/>
      </rPr>
      <t>(This BOQ template must not be modified/replaced by the bidder and the same should be uploaded after filling the relevent columns, else the bidder is liable to be rejected for this tender. Bidders are allowed to enter the Bidder Name and Values only )</t>
    </r>
  </si>
  <si>
    <t>Super structure</t>
  </si>
  <si>
    <t>Super structure (DC+6) at loc. 451</t>
  </si>
  <si>
    <t xml:space="preserve">Galvanized iron superstructure (DC+6) inclusive of galvanized D shackle, pack washer, spring washer, step bolt, nuts and bolts etc. </t>
  </si>
  <si>
    <t>Stub and cleat (partly galvanized)</t>
  </si>
  <si>
    <t>Stub and stub setting template</t>
  </si>
  <si>
    <t>Super structure (DC+9) at loc. 452</t>
  </si>
  <si>
    <t>Super structure (DD+9) at loc. 453</t>
  </si>
  <si>
    <t>Tower accessories</t>
  </si>
  <si>
    <t>Supply of Danger plate</t>
  </si>
  <si>
    <t>Supply of Phase plate (set of three)</t>
  </si>
  <si>
    <t>Supply of Number plate</t>
  </si>
  <si>
    <t>Supply of Anti-Climbing device</t>
  </si>
  <si>
    <t>Conductor Accessories</t>
  </si>
  <si>
    <t>Single tension Hardware fittings (Dead end type) including all aceessories suitable for AAAC Zebra</t>
  </si>
  <si>
    <t>Double tension  Hardware fittings (Dead end type) including all aceessories suitable for AAAC Zebra</t>
  </si>
  <si>
    <t>Ground wire accessories</t>
  </si>
  <si>
    <t>GI Ground wire</t>
  </si>
  <si>
    <t>Strain clamp</t>
  </si>
  <si>
    <t xml:space="preserve">Cooper earth bond </t>
  </si>
  <si>
    <t>KM</t>
  </si>
  <si>
    <t>Power Conductor</t>
  </si>
  <si>
    <t>AAAC Zebra Conductor (37/4 mm)</t>
  </si>
  <si>
    <t>Item9</t>
  </si>
  <si>
    <t>Item10</t>
  </si>
  <si>
    <t>Item11</t>
  </si>
  <si>
    <t>Item12</t>
  </si>
  <si>
    <t>Item13</t>
  </si>
  <si>
    <t>Item14</t>
  </si>
  <si>
    <t>Item15</t>
  </si>
  <si>
    <t>Item16</t>
  </si>
  <si>
    <t>Item18</t>
  </si>
  <si>
    <t>Item19</t>
  </si>
  <si>
    <t>Item21</t>
  </si>
  <si>
    <t>Item22</t>
  </si>
  <si>
    <t>Item23</t>
  </si>
  <si>
    <t>Item25</t>
  </si>
  <si>
    <t>Construction of Pile Foundation(Type DD+9, Qty -1 )</t>
  </si>
  <si>
    <t>Construction of Pile Foundation(Type DD+6, Qty -1 )</t>
  </si>
  <si>
    <t>Detail &amp; check survey as per specification</t>
  </si>
  <si>
    <t>Mobilization (including preparation of work space, Approach road, dewatering, arrangement of electricity, jungle clearing, earth filling and making all arrangement for completion of the work) and construction and supply of all materials &amp; labours of temporary island/platform to faciallitate the construction of foundation including platform for storage of construction materials such as stone chips, sand, cement, steel reinforcement bar, mixture machines, tools &amp; plants all foundation materials keeping &amp; mixing.</t>
  </si>
  <si>
    <t>Providing ,driving with hydralic piling rigs with power unit and installing driven cast-in-situ reinforced cement concrete piles of grade M25 including the cost of reinforcement steel, cost of boring with temporary guide casting bentonite solution (length of the pile for payment shall be measured from the bottom of pile cap). All necessary labour materials plants, tools and tackles etc. complete as necessary for proper execution of the job. The pile top should be chipped of to remove laitance concrete above cut off level 1m from the top of the pile (no additional payment shall be done)
The unit rate should include excavation, dewatering, socketing, anchoring (if required), backfilling, form work for placing plain or reinforced cement concrete, supply &amp; providing MS liner of 6 mm thick in piles up to 10 metre depth from the bottom of the pile cap, conducting standard penetration test and integrity test. Each leg will require 1 nos RCC bored pile of 1200 mm diameter i.e. 4 nos of pile each tower foundation. (Payment will be made as per actual length of the piles as per site condition necessary and approved drawing.)
(A) 1200 mm dia piles
4 nos of pile:   4 X 28 = 112</t>
  </si>
  <si>
    <t>Providing and laying in M25 grade concrete of specified 28 days strength for pile cap, chimney and tie beam including reinforcement steel form work all necessary materials and equipments, transportation, batching, mixing, vibrating, dewatering etc. complete. 
Chimney      = 4 X 3.14159 X 0.60 X 0.60 X 3.50 = 15.834
Tie- Beam   =4 X 12.551 X 0.50 X 0.75 = 18.827
Total            = 34.660</t>
  </si>
  <si>
    <t xml:space="preserve">Setting of stubs (sets of four) including transportation &amp; distribution of stub and accessories from store to site excluding the cost of excavation, concreting &amp; back filling. </t>
  </si>
  <si>
    <t>km</t>
  </si>
  <si>
    <t>job</t>
  </si>
  <si>
    <t>metre</t>
  </si>
  <si>
    <t>cum</t>
  </si>
  <si>
    <r>
      <rPr>
        <b/>
        <u val="single"/>
        <sz val="12"/>
        <rFont val="Arial Narrow"/>
        <family val="2"/>
      </rPr>
      <t>Construction of 3 (three) Nos. of new tower with pile foundation in place of river eroded tower at Loc- 451, 452 and 453 of 220 KV D/C Rangia-Salakati Line
(Foundation Loc. No. 451)</t>
    </r>
    <r>
      <rPr>
        <b/>
        <sz val="12"/>
        <rFont val="Arial Narrow"/>
        <family val="2"/>
      </rPr>
      <t xml:space="preserve">
</t>
    </r>
    <r>
      <rPr>
        <b/>
        <sz val="12"/>
        <color indexed="10"/>
        <rFont val="Arial Narrow"/>
        <family val="2"/>
      </rPr>
      <t>(This BOQ template must not be modified/replaced by the bidder and the same should be uploaded after filling the relevent columns, else the bidder is liable to be rejected for this tender. Bidders are allowed to enter the Bidder Name and Values only )</t>
    </r>
  </si>
  <si>
    <r>
      <rPr>
        <b/>
        <u val="single"/>
        <sz val="12"/>
        <rFont val="Arial Narrow"/>
        <family val="2"/>
      </rPr>
      <t>Construction of 3 (three) Nos. of new tower with pile foundation in place of river eroded tower at Loc- 451, 452 and 453 of 220 KV D/C Rangia-Salakati Line
(Foundation Loc. No. 452)</t>
    </r>
    <r>
      <rPr>
        <b/>
        <sz val="12"/>
        <rFont val="Arial Narrow"/>
        <family val="2"/>
      </rPr>
      <t xml:space="preserve">
</t>
    </r>
    <r>
      <rPr>
        <b/>
        <sz val="12"/>
        <color indexed="10"/>
        <rFont val="Arial Narrow"/>
        <family val="2"/>
      </rPr>
      <t>(This BOQ template must not be modified/replaced by the bidder and the same should be uploaded after filling the relevent columns, else the bidder is liable to be rejected for this tender. Bidders are allowed to enter the Bidder Name and Values only )</t>
    </r>
  </si>
  <si>
    <t>Providing and laying in M25 grade concrete of specified 28 days strength for pile cap, chimney and tie beam including reinforcement steel form work all necessary materials and equipments, transportation, batching, mixing, vibrating, dewatering etc. complete. 
Chimney      = 4 X 3.14159 X 0.60 X 0.60 X 3.50 = 15.834
Tie- Beam   =4 X 11.379 X 0.50 X 0.75 = 17.069
Total            = 32.902</t>
  </si>
  <si>
    <t>Providing and laying in M25 grade concrete of specified 28 days strength for pile cap, chimney and tie beam including reinforcement steel form work all necessary materials and equipments, transportation, batching, mixing, vibrating, dewatering etc. complete. 
Chimney      = 4 X 3.14159 X 0.60 X 0.60 X 3.50 = 15.834
Tie- Beam   =4 X 11.394 X 0.50 X 0.75 = 17.091
Total            = 32.925</t>
  </si>
  <si>
    <r>
      <rPr>
        <b/>
        <u val="single"/>
        <sz val="12"/>
        <rFont val="Arial Narrow"/>
        <family val="2"/>
      </rPr>
      <t>Construction of 3 (three) Nos. of new tower with pile foundation in place of river eroded tower at Loc- 451, 452 and 453 of 220 KV D/C Rangia-Salakati Line
(Foundation Loc. No. 453)</t>
    </r>
    <r>
      <rPr>
        <b/>
        <sz val="12"/>
        <rFont val="Arial Narrow"/>
        <family val="2"/>
      </rPr>
      <t xml:space="preserve">
</t>
    </r>
    <r>
      <rPr>
        <b/>
        <sz val="12"/>
        <color indexed="10"/>
        <rFont val="Arial Narrow"/>
        <family val="2"/>
      </rPr>
      <t>(This BOQ template must not be modified/replaced by the bidder and the same should be uploaded after filling the relevent columns, else the bidder is liable to be rejected for this tender. Bidders are allowed to enter the Bidder Name and Values only )</t>
    </r>
  </si>
  <si>
    <r>
      <rPr>
        <b/>
        <u val="single"/>
        <sz val="12"/>
        <rFont val="Arial Narrow"/>
        <family val="2"/>
      </rPr>
      <t>Construction of 3 (three) Nos. of new tower with pile foundation in place of river eroded tower at Loc- 451, 452 and 453 of 220 KV D/C Rangia-Salakati Line
(F&amp;I schedule)</t>
    </r>
    <r>
      <rPr>
        <b/>
        <sz val="12"/>
        <rFont val="Arial Narrow"/>
        <family val="2"/>
      </rPr>
      <t xml:space="preserve">
</t>
    </r>
    <r>
      <rPr>
        <b/>
        <sz val="12"/>
        <color indexed="10"/>
        <rFont val="Arial Narrow"/>
        <family val="2"/>
      </rPr>
      <t>(This BOQ template must not be modified/replaced by the bidder and the same should be uploaded after filling the relevent columns, else the bidder is liable to be rejected for this tender. Bidders are allowed to enter the Bidder Name and Values only )</t>
    </r>
  </si>
  <si>
    <r>
      <rPr>
        <b/>
        <u val="single"/>
        <sz val="12"/>
        <rFont val="Arial Narrow"/>
        <family val="2"/>
      </rPr>
      <t>Construction of 3 (three) Nos. of new tower with pile foundation in place of river eroded tower at Loc- 451, 452 and 453 of 220 KV D/C Rangia-Salakati Line
(ERS)</t>
    </r>
    <r>
      <rPr>
        <b/>
        <sz val="12"/>
        <rFont val="Arial Narrow"/>
        <family val="2"/>
      </rPr>
      <t xml:space="preserve">
</t>
    </r>
    <r>
      <rPr>
        <b/>
        <sz val="12"/>
        <color indexed="10"/>
        <rFont val="Arial Narrow"/>
        <family val="2"/>
      </rPr>
      <t>(This BOQ template must not be modified/replaced by the bidder and the same should be uploaded after filling the relevent columns, else the bidder is liable to be rejected for this tender. Bidders are allowed to enter the Bidder Name and Values only )</t>
    </r>
  </si>
  <si>
    <t>Erection and dismantling of ERS</t>
  </si>
  <si>
    <t>Dismantling of ERS towers including de-anchoring</t>
  </si>
  <si>
    <t>ERS tower material shifting from work site to the site camp by head loading</t>
  </si>
  <si>
    <r>
      <t xml:space="preserve">ERS tower material sorting, loading and carrying from camp site and unloading at </t>
    </r>
    <r>
      <rPr>
        <sz val="12"/>
        <color indexed="8"/>
        <rFont val="Arial Narrow"/>
        <family val="2"/>
      </rPr>
      <t>Kahilipara</t>
    </r>
    <r>
      <rPr>
        <sz val="11"/>
        <color indexed="8"/>
        <rFont val="Arial Narrow"/>
        <family val="2"/>
      </rPr>
      <t xml:space="preserve"> store. Weight per ERS= 5.2 MT 1st (30KM)</t>
    </r>
  </si>
  <si>
    <t>For next 55KM 
Weight of 2 Nos. of ERS= 8X2= 16MT
55 KM X 16 MT= 880 KM/MT</t>
  </si>
  <si>
    <t>MT/KM</t>
  </si>
  <si>
    <r>
      <rPr>
        <b/>
        <u val="single"/>
        <sz val="12"/>
        <rFont val="Arial Narrow"/>
        <family val="2"/>
      </rPr>
      <t>Construction of 3 (three) Nos. of new tower with pile foundation in place of river eroded tower at Loc- 451, 452 and 453 of 220 KV D/C Rangia-Salakati Line
(Erection)</t>
    </r>
    <r>
      <rPr>
        <b/>
        <sz val="12"/>
        <rFont val="Arial Narrow"/>
        <family val="2"/>
      </rPr>
      <t xml:space="preserve">
</t>
    </r>
    <r>
      <rPr>
        <b/>
        <sz val="12"/>
        <color indexed="10"/>
        <rFont val="Arial Narrow"/>
        <family val="2"/>
      </rPr>
      <t>(This BOQ template must not be modified/replaced by the bidder and the same should be uploaded after filling the relevent columns, else the bidder is liable to be rejected for this tender. Bidders are allowed to enter the Bidder Name and Values only )</t>
    </r>
  </si>
  <si>
    <t>Erection of super structure at loc. 451, 452 and 453</t>
  </si>
  <si>
    <t>At loc. 451 (DC+6), weight: 10.142 MT</t>
  </si>
  <si>
    <t>At loc. 452 (DC+9), weight: 11.076 MT</t>
  </si>
  <si>
    <t>At loc. 453 (DD+9), weight: 12.855 MT</t>
  </si>
  <si>
    <t>Per MT</t>
  </si>
  <si>
    <t>Stringing of conductors in between tower loc. 450 to Loc.No.-454</t>
  </si>
  <si>
    <t>Stringing of conductors including all hardware fittings
Span length (450-454): 1589 mtrs = 1.589 kMs
For both ckts: 1.589 X 2 = 3.178 kMs</t>
  </si>
  <si>
    <t>Jumpering of all jumpers  in both circuits at loc. 450,451,452,453 and 454
Total: 30 nos. for both ckt-1 and ckt-2</t>
  </si>
  <si>
    <t xml:space="preserve">Stringing of ground wire from loc. 450 to 454
Total distance : 1.589 Ckm
</t>
  </si>
  <si>
    <t>Per Ckm</t>
  </si>
  <si>
    <t>Per kM</t>
  </si>
  <si>
    <t>Dismantling  of conductors  in between tower loc. 450 to Loc.No.-454</t>
  </si>
  <si>
    <t>Opening and lowering of conductors including all hardware fittings
Span length (450-454): 1589 mtrs = 1.594 kMs
Total conductors : 06 (ckt-1 and ckt-2)
1.594 kMs X 6 nos = 9.564 kMs</t>
  </si>
  <si>
    <t>De-jumpering of all jumpers  in both circuits at loc. 450,451,453 and 454
Total: 24 nos. for both ckt-1 and ckt-2</t>
  </si>
  <si>
    <t xml:space="preserve">De-Stringing of ground wire from loc. 450 to 454
Total distance : 1.594 Ckm
</t>
  </si>
  <si>
    <t>Earthing per tower including supply of all earthing materials</t>
  </si>
  <si>
    <t>Painting of towers with bituminous paints of approved quality to 3 mts from ground level including the cost of the paint.
(Loc.No.-451,452 &amp; 453)</t>
  </si>
  <si>
    <t xml:space="preserve">Dismantling of complete towers at loc. 451 and 453 and transport the same to Rangia Store </t>
  </si>
  <si>
    <t>At 451 (DB+9) , weight: 9.005 MT</t>
  </si>
  <si>
    <t>At 453 (DD+9) , weight: 12.855 MT</t>
  </si>
  <si>
    <t>Per kM/Per conductor</t>
  </si>
  <si>
    <t xml:space="preserve"> Per tower</t>
  </si>
</sst>
</file>

<file path=xl/styles.xml><?xml version="1.0" encoding="utf-8"?>
<styleSheet xmlns="http://schemas.openxmlformats.org/spreadsheetml/2006/main">
  <numFmts count="3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quot;Rs.&quot;\ * #,##0.00_ ;_ &quot;Rs.&quot;\ * \-#,##0.00_ ;_ &quot;Rs.&quot;\ * &quot;-&quot;??_ ;_ @_ "/>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0000"/>
    <numFmt numFmtId="179" formatCode="0.0"/>
    <numFmt numFmtId="180" formatCode="0.000"/>
    <numFmt numFmtId="181" formatCode="0.0000%"/>
    <numFmt numFmtId="182" formatCode="0.00000"/>
    <numFmt numFmtId="183" formatCode="0.000%"/>
    <numFmt numFmtId="184" formatCode="0.0%"/>
    <numFmt numFmtId="185" formatCode="&quot;Yes&quot;;&quot;Yes&quot;;&quot;No&quot;"/>
    <numFmt numFmtId="186" formatCode="&quot;True&quot;;&quot;True&quot;;&quot;False&quot;"/>
    <numFmt numFmtId="187" formatCode="&quot;On&quot;;&quot;On&quot;;&quot;Off&quot;"/>
    <numFmt numFmtId="188" formatCode="[$€-2]\ #,##0.00_);[Red]\([$€-2]\ #,##0.00\)"/>
  </numFmts>
  <fonts count="82">
    <font>
      <sz val="11"/>
      <color theme="1"/>
      <name val="Calibri"/>
      <family val="2"/>
    </font>
    <font>
      <sz val="11"/>
      <color indexed="8"/>
      <name val="Calibri"/>
      <family val="2"/>
    </font>
    <font>
      <sz val="11"/>
      <name val="Arial"/>
      <family val="2"/>
    </font>
    <font>
      <b/>
      <u val="single"/>
      <sz val="11"/>
      <color indexed="8"/>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0"/>
    </font>
    <font>
      <b/>
      <sz val="12"/>
      <color indexed="10"/>
      <name val="Arial Narrow"/>
      <family val="2"/>
    </font>
    <font>
      <sz val="12"/>
      <name val="Arial Narrow"/>
      <family val="2"/>
    </font>
    <font>
      <b/>
      <sz val="12"/>
      <name val="Arial Narrow"/>
      <family val="2"/>
    </font>
    <font>
      <b/>
      <sz val="12"/>
      <color indexed="8"/>
      <name val="Arial Narrow"/>
      <family val="2"/>
    </font>
    <font>
      <b/>
      <u val="single"/>
      <sz val="12"/>
      <name val="Arial Narrow"/>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23"/>
      <name val="Calibri"/>
      <family val="2"/>
    </font>
    <font>
      <b/>
      <sz val="12"/>
      <color indexed="16"/>
      <name val="Arial Narrow"/>
      <family val="2"/>
    </font>
    <font>
      <sz val="12"/>
      <color indexed="23"/>
      <name val="Arial Narrow"/>
      <family val="2"/>
    </font>
    <font>
      <b/>
      <i/>
      <sz val="12"/>
      <color indexed="8"/>
      <name val="Arial Narrow"/>
      <family val="2"/>
    </font>
    <font>
      <b/>
      <sz val="12"/>
      <color indexed="18"/>
      <name val="Arial Narrow"/>
      <family val="2"/>
    </font>
    <font>
      <sz val="12"/>
      <color indexed="8"/>
      <name val="Arial Narrow"/>
      <family val="2"/>
    </font>
    <font>
      <sz val="12"/>
      <color indexed="31"/>
      <name val="Arial Narrow"/>
      <family val="2"/>
    </font>
    <font>
      <b/>
      <sz val="12"/>
      <color indexed="17"/>
      <name val="Arial Narrow"/>
      <family val="2"/>
    </font>
    <font>
      <b/>
      <u val="single"/>
      <sz val="12"/>
      <color indexed="10"/>
      <name val="Arial Narrow"/>
      <family val="2"/>
    </font>
    <font>
      <b/>
      <u val="single"/>
      <sz val="12"/>
      <color indexed="23"/>
      <name val="Arial Narrow"/>
      <family val="2"/>
    </font>
    <font>
      <b/>
      <sz val="11"/>
      <color indexed="8"/>
      <name val="Times New Roman"/>
      <family val="1"/>
    </font>
    <font>
      <sz val="11"/>
      <color indexed="8"/>
      <name val="Times New Roman"/>
      <family val="1"/>
    </font>
    <font>
      <sz val="11"/>
      <color indexed="10"/>
      <name val="Times New Roman"/>
      <family val="1"/>
    </font>
    <font>
      <sz val="11"/>
      <name val="Times New Roman"/>
      <family val="1"/>
    </font>
    <font>
      <sz val="12"/>
      <name val="Times New Roman"/>
      <family val="1"/>
    </font>
    <font>
      <sz val="8"/>
      <name val="Segoe UI"/>
      <family val="2"/>
    </font>
    <font>
      <sz val="11"/>
      <color indexed="8"/>
      <name val="Arial Narrow"/>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0" tint="-0.4999699890613556"/>
      <name val="Calibri"/>
      <family val="2"/>
    </font>
    <font>
      <b/>
      <sz val="12"/>
      <color rgb="FF800000"/>
      <name val="Arial Narrow"/>
      <family val="2"/>
    </font>
    <font>
      <sz val="12"/>
      <color theme="0" tint="-0.4999699890613556"/>
      <name val="Arial Narrow"/>
      <family val="2"/>
    </font>
    <font>
      <b/>
      <i/>
      <sz val="12"/>
      <color theme="1"/>
      <name val="Arial Narrow"/>
      <family val="2"/>
    </font>
    <font>
      <b/>
      <sz val="12"/>
      <color rgb="FF000066"/>
      <name val="Arial Narrow"/>
      <family val="2"/>
    </font>
    <font>
      <sz val="12"/>
      <color rgb="FF000000"/>
      <name val="Arial Narrow"/>
      <family val="2"/>
    </font>
    <font>
      <sz val="12"/>
      <color theme="4" tint="0.7999799847602844"/>
      <name val="Arial Narrow"/>
      <family val="2"/>
    </font>
    <font>
      <b/>
      <sz val="12"/>
      <color rgb="FF007A37"/>
      <name val="Arial Narrow"/>
      <family val="2"/>
    </font>
    <font>
      <b/>
      <u val="single"/>
      <sz val="12"/>
      <color rgb="FFFF0000"/>
      <name val="Arial Narrow"/>
      <family val="2"/>
    </font>
    <font>
      <b/>
      <u val="single"/>
      <sz val="12"/>
      <color theme="0" tint="-0.4999699890613556"/>
      <name val="Arial Narrow"/>
      <family val="2"/>
    </font>
    <font>
      <b/>
      <sz val="11"/>
      <color theme="1"/>
      <name val="Times New Roman"/>
      <family val="1"/>
    </font>
    <font>
      <sz val="11"/>
      <color theme="1"/>
      <name val="Times New Roman"/>
      <family val="1"/>
    </font>
    <font>
      <sz val="11"/>
      <color rgb="FFFF0000"/>
      <name val="Times New Roman"/>
      <family val="1"/>
    </font>
    <font>
      <sz val="11"/>
      <color theme="1"/>
      <name val="Arial Narrow"/>
      <family val="2"/>
    </font>
    <font>
      <sz val="11"/>
      <color rgb="FF000000"/>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style="thin"/>
      <bottom/>
    </border>
    <border>
      <left style="thin"/>
      <right style="thin"/>
      <top style="thin"/>
      <bottom/>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177" fontId="1" fillId="0" borderId="0" applyFont="0" applyFill="0" applyBorder="0" applyAlignment="0" applyProtection="0"/>
    <xf numFmtId="175" fontId="1" fillId="0" borderId="0" applyFont="0" applyFill="0" applyBorder="0" applyAlignment="0" applyProtection="0"/>
    <xf numFmtId="176" fontId="1" fillId="0" borderId="0" applyFont="0" applyFill="0" applyBorder="0" applyAlignment="0" applyProtection="0"/>
    <xf numFmtId="174" fontId="1" fillId="0" borderId="0" applyFont="0" applyFill="0" applyBorder="0" applyAlignment="0" applyProtection="0"/>
    <xf numFmtId="0" fontId="53" fillId="0" borderId="0" applyNumberFormat="0" applyFill="0" applyBorder="0" applyAlignment="0" applyProtection="0"/>
    <xf numFmtId="0" fontId="5"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4"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1" fillId="32" borderId="7" applyNumberFormat="0" applyFont="0" applyAlignment="0" applyProtection="0"/>
    <xf numFmtId="0" fontId="61" fillId="27" borderId="8" applyNumberFormat="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110">
    <xf numFmtId="0" fontId="0" fillId="0" borderId="0" xfId="0" applyFont="1" applyAlignment="1">
      <alignment/>
    </xf>
    <xf numFmtId="0" fontId="2" fillId="0" borderId="0" xfId="57" applyNumberFormat="1" applyFont="1" applyFill="1" applyBorder="1" applyAlignment="1">
      <alignment vertical="center"/>
      <protection/>
    </xf>
    <xf numFmtId="0" fontId="65" fillId="0" borderId="0" xfId="57" applyNumberFormat="1" applyFont="1" applyFill="1" applyBorder="1" applyAlignment="1">
      <alignment vertical="center"/>
      <protection/>
    </xf>
    <xf numFmtId="0" fontId="3" fillId="0" borderId="0" xfId="57" applyNumberFormat="1" applyFont="1" applyFill="1" applyBorder="1" applyAlignment="1">
      <alignment horizontal="left"/>
      <protection/>
    </xf>
    <xf numFmtId="0" fontId="66" fillId="0" borderId="0" xfId="57" applyNumberFormat="1" applyFont="1" applyFill="1" applyBorder="1" applyAlignment="1">
      <alignment horizontal="left"/>
      <protection/>
    </xf>
    <xf numFmtId="0" fontId="2" fillId="0" borderId="0" xfId="57" applyNumberFormat="1" applyFont="1" applyFill="1" applyAlignment="1" applyProtection="1">
      <alignment vertical="center"/>
      <protection locked="0"/>
    </xf>
    <xf numFmtId="0" fontId="65" fillId="0" borderId="0" xfId="57" applyNumberFormat="1" applyFont="1" applyFill="1" applyAlignment="1" applyProtection="1">
      <alignment vertical="center"/>
      <protection locked="0"/>
    </xf>
    <xf numFmtId="0" fontId="2" fillId="0" borderId="0" xfId="57" applyNumberFormat="1" applyFont="1" applyFill="1" applyAlignment="1">
      <alignment vertical="center"/>
      <protection/>
    </xf>
    <xf numFmtId="0" fontId="65" fillId="0" borderId="0" xfId="57" applyNumberFormat="1" applyFont="1" applyFill="1" applyAlignment="1">
      <alignment vertical="center"/>
      <protection/>
    </xf>
    <xf numFmtId="0" fontId="2" fillId="0" borderId="0" xfId="57" applyNumberFormat="1" applyFont="1" applyFill="1">
      <alignment/>
      <protection/>
    </xf>
    <xf numFmtId="0" fontId="65" fillId="0" borderId="0" xfId="57" applyNumberFormat="1" applyFont="1" applyFill="1">
      <alignment/>
      <protection/>
    </xf>
    <xf numFmtId="0" fontId="2" fillId="0" borderId="0" xfId="57" applyNumberFormat="1" applyFont="1" applyFill="1" applyAlignment="1">
      <alignment vertical="top"/>
      <protection/>
    </xf>
    <xf numFmtId="0" fontId="65" fillId="0" borderId="0" xfId="57" applyNumberFormat="1" applyFont="1" applyFill="1" applyAlignment="1">
      <alignment vertical="top"/>
      <protection/>
    </xf>
    <xf numFmtId="0" fontId="2" fillId="0" borderId="0" xfId="57" applyNumberFormat="1" applyFont="1" applyFill="1" applyAlignment="1" applyProtection="1">
      <alignment vertical="top"/>
      <protection/>
    </xf>
    <xf numFmtId="0" fontId="65" fillId="0" borderId="0" xfId="57" applyNumberFormat="1" applyFont="1" applyFill="1" applyAlignment="1" applyProtection="1">
      <alignment vertical="top"/>
      <protection/>
    </xf>
    <xf numFmtId="0" fontId="0" fillId="0" borderId="0" xfId="57" applyNumberFormat="1" applyFill="1">
      <alignment/>
      <protection/>
    </xf>
    <xf numFmtId="0" fontId="8" fillId="0" borderId="0" xfId="58" applyNumberFormat="1" applyFill="1">
      <alignment/>
      <protection/>
    </xf>
    <xf numFmtId="0" fontId="67" fillId="0" borderId="0" xfId="57" applyNumberFormat="1" applyFont="1" applyFill="1">
      <alignment/>
      <protection/>
    </xf>
    <xf numFmtId="0" fontId="0" fillId="0" borderId="0" xfId="57" applyNumberFormat="1" applyFill="1" applyAlignment="1">
      <alignment horizontal="center" vertical="center"/>
      <protection/>
    </xf>
    <xf numFmtId="0" fontId="9" fillId="0" borderId="10" xfId="58" applyNumberFormat="1" applyFont="1" applyFill="1" applyBorder="1" applyAlignment="1" applyProtection="1">
      <alignment horizontal="center" vertical="center" wrapText="1"/>
      <protection locked="0"/>
    </xf>
    <xf numFmtId="0" fontId="68" fillId="33" borderId="10" xfId="58" applyNumberFormat="1" applyFont="1" applyFill="1" applyBorder="1" applyAlignment="1" applyProtection="1">
      <alignment vertical="center" wrapText="1"/>
      <protection locked="0"/>
    </xf>
    <xf numFmtId="0" fontId="9" fillId="0" borderId="10" xfId="58" applyNumberFormat="1" applyFont="1" applyFill="1" applyBorder="1" applyAlignment="1" applyProtection="1">
      <alignment vertical="center" wrapText="1"/>
      <protection/>
    </xf>
    <xf numFmtId="0" fontId="10" fillId="0" borderId="10" xfId="57" applyNumberFormat="1" applyFont="1" applyFill="1" applyBorder="1" applyAlignment="1">
      <alignment vertical="center"/>
      <protection/>
    </xf>
    <xf numFmtId="0" fontId="69" fillId="0" borderId="10" xfId="57" applyNumberFormat="1" applyFont="1" applyFill="1" applyBorder="1" applyAlignment="1" applyProtection="1">
      <alignment vertical="center"/>
      <protection locked="0"/>
    </xf>
    <xf numFmtId="0" fontId="69" fillId="0" borderId="10" xfId="57" applyNumberFormat="1" applyFont="1" applyFill="1" applyBorder="1" applyAlignment="1">
      <alignment vertical="center"/>
      <protection/>
    </xf>
    <xf numFmtId="0" fontId="70" fillId="0" borderId="10" xfId="58" applyNumberFormat="1" applyFont="1" applyFill="1" applyBorder="1" applyAlignment="1" applyProtection="1">
      <alignment horizontal="center" vertical="center"/>
      <protection/>
    </xf>
    <xf numFmtId="0" fontId="70" fillId="0" borderId="10" xfId="60" applyNumberFormat="1" applyFont="1" applyFill="1" applyBorder="1" applyAlignment="1" applyProtection="1">
      <alignment horizontal="center" vertical="center"/>
      <protection/>
    </xf>
    <xf numFmtId="0" fontId="11" fillId="0" borderId="10" xfId="57" applyNumberFormat="1" applyFont="1" applyFill="1" applyBorder="1" applyAlignment="1">
      <alignment vertical="center"/>
      <protection/>
    </xf>
    <xf numFmtId="0" fontId="10" fillId="0" borderId="10" xfId="57" applyNumberFormat="1" applyFont="1" applyFill="1" applyBorder="1" applyAlignment="1">
      <alignment horizontal="center" vertical="center"/>
      <protection/>
    </xf>
    <xf numFmtId="0" fontId="11" fillId="0" borderId="10" xfId="58" applyNumberFormat="1" applyFont="1" applyFill="1" applyBorder="1" applyAlignment="1" applyProtection="1">
      <alignment horizontal="left" vertical="top" wrapText="1"/>
      <protection/>
    </xf>
    <xf numFmtId="0" fontId="11" fillId="0" borderId="10" xfId="57" applyNumberFormat="1" applyFont="1" applyFill="1" applyBorder="1" applyAlignment="1">
      <alignment horizontal="center" vertical="center" wrapText="1"/>
      <protection/>
    </xf>
    <xf numFmtId="0" fontId="11" fillId="0" borderId="10" xfId="57" applyNumberFormat="1" applyFont="1" applyFill="1" applyBorder="1" applyAlignment="1">
      <alignment horizontal="center" vertical="top" wrapText="1"/>
      <protection/>
    </xf>
    <xf numFmtId="0" fontId="11" fillId="0" borderId="10" xfId="58" applyNumberFormat="1" applyFont="1" applyFill="1" applyBorder="1" applyAlignment="1">
      <alignment horizontal="center" vertical="top" wrapText="1"/>
      <protection/>
    </xf>
    <xf numFmtId="0" fontId="71" fillId="0" borderId="10" xfId="58" applyNumberFormat="1" applyFont="1" applyFill="1" applyBorder="1" applyAlignment="1">
      <alignment horizontal="center" vertical="top" wrapText="1"/>
      <protection/>
    </xf>
    <xf numFmtId="0" fontId="71" fillId="0" borderId="10" xfId="58" applyNumberFormat="1" applyFont="1" applyFill="1" applyBorder="1" applyAlignment="1">
      <alignment vertical="top" wrapText="1"/>
      <protection/>
    </xf>
    <xf numFmtId="0" fontId="10" fillId="0" borderId="10" xfId="60" applyNumberFormat="1" applyFont="1" applyFill="1" applyBorder="1" applyAlignment="1">
      <alignment horizontal="center" vertical="top"/>
      <protection/>
    </xf>
    <xf numFmtId="0" fontId="72" fillId="0" borderId="10" xfId="60" applyNumberFormat="1" applyFont="1" applyFill="1" applyBorder="1" applyAlignment="1">
      <alignment horizontal="left" vertical="center" wrapText="1"/>
      <protection/>
    </xf>
    <xf numFmtId="178" fontId="10" fillId="0" borderId="10" xfId="60" applyNumberFormat="1" applyFont="1" applyFill="1" applyBorder="1" applyAlignment="1">
      <alignment horizontal="center" vertical="center"/>
      <protection/>
    </xf>
    <xf numFmtId="0" fontId="10" fillId="0" borderId="10" xfId="57" applyNumberFormat="1" applyFont="1" applyFill="1" applyBorder="1" applyAlignment="1">
      <alignment horizontal="center" vertical="top"/>
      <protection/>
    </xf>
    <xf numFmtId="0" fontId="10" fillId="0" borderId="10" xfId="58" applyNumberFormat="1" applyFont="1" applyFill="1" applyBorder="1" applyAlignment="1">
      <alignment vertical="top"/>
      <protection/>
    </xf>
    <xf numFmtId="0" fontId="11" fillId="0" borderId="10" xfId="57" applyNumberFormat="1" applyFont="1" applyFill="1" applyBorder="1" applyAlignment="1" applyProtection="1">
      <alignment horizontal="right" vertical="top"/>
      <protection/>
    </xf>
    <xf numFmtId="0" fontId="10" fillId="0" borderId="10" xfId="57" applyNumberFormat="1" applyFont="1" applyFill="1" applyBorder="1" applyAlignment="1">
      <alignment vertical="top"/>
      <protection/>
    </xf>
    <xf numFmtId="0" fontId="11" fillId="0" borderId="10" xfId="57" applyNumberFormat="1" applyFont="1" applyFill="1" applyBorder="1" applyAlignment="1" applyProtection="1">
      <alignment horizontal="left" vertical="top"/>
      <protection locked="0"/>
    </xf>
    <xf numFmtId="0" fontId="10" fillId="0" borderId="10" xfId="57" applyNumberFormat="1" applyFont="1" applyFill="1" applyBorder="1" applyAlignment="1" applyProtection="1">
      <alignment vertical="top"/>
      <protection/>
    </xf>
    <xf numFmtId="0" fontId="11" fillId="0" borderId="10" xfId="57" applyNumberFormat="1" applyFont="1" applyFill="1" applyBorder="1" applyAlignment="1" applyProtection="1">
      <alignment horizontal="right" vertical="top"/>
      <protection locked="0"/>
    </xf>
    <xf numFmtId="0" fontId="11" fillId="0" borderId="10" xfId="57" applyNumberFormat="1" applyFont="1" applyFill="1" applyBorder="1" applyAlignment="1" applyProtection="1">
      <alignment horizontal="center" vertical="top" wrapText="1"/>
      <protection/>
    </xf>
    <xf numFmtId="0" fontId="11" fillId="0" borderId="10" xfId="58" applyNumberFormat="1" applyFont="1" applyFill="1" applyBorder="1" applyAlignment="1">
      <alignment horizontal="right" vertical="top"/>
      <protection/>
    </xf>
    <xf numFmtId="178" fontId="11" fillId="0" borderId="10" xfId="58" applyNumberFormat="1" applyFont="1" applyFill="1" applyBorder="1" applyAlignment="1">
      <alignment horizontal="right" vertical="top"/>
      <protection/>
    </xf>
    <xf numFmtId="0" fontId="10" fillId="0" borderId="10" xfId="58" applyNumberFormat="1" applyFont="1" applyFill="1" applyBorder="1" applyAlignment="1">
      <alignment vertical="top" wrapText="1"/>
      <protection/>
    </xf>
    <xf numFmtId="2" fontId="10" fillId="0" borderId="10" xfId="58" applyNumberFormat="1" applyFont="1" applyFill="1" applyBorder="1" applyAlignment="1">
      <alignment vertical="top"/>
      <protection/>
    </xf>
    <xf numFmtId="2" fontId="11" fillId="33" borderId="10" xfId="57" applyNumberFormat="1" applyFont="1" applyFill="1" applyBorder="1" applyAlignment="1" applyProtection="1">
      <alignment horizontal="right" vertical="top"/>
      <protection locked="0"/>
    </xf>
    <xf numFmtId="0" fontId="11" fillId="34" borderId="10" xfId="57" applyNumberFormat="1" applyFont="1" applyFill="1" applyBorder="1" applyAlignment="1" applyProtection="1">
      <alignment horizontal="right" vertical="top"/>
      <protection locked="0"/>
    </xf>
    <xf numFmtId="0" fontId="11" fillId="34" borderId="10" xfId="57" applyNumberFormat="1" applyFont="1" applyFill="1" applyBorder="1" applyAlignment="1" applyProtection="1">
      <alignment horizontal="center" vertical="top" wrapText="1"/>
      <protection/>
    </xf>
    <xf numFmtId="0" fontId="11" fillId="34" borderId="10" xfId="57" applyNumberFormat="1" applyFont="1" applyFill="1" applyBorder="1" applyAlignment="1">
      <alignment horizontal="center" vertical="top" wrapText="1"/>
      <protection/>
    </xf>
    <xf numFmtId="2" fontId="11" fillId="0" borderId="10" xfId="58" applyNumberFormat="1" applyFont="1" applyFill="1" applyBorder="1" applyAlignment="1">
      <alignment horizontal="right" vertical="top"/>
      <protection/>
    </xf>
    <xf numFmtId="0" fontId="11" fillId="0" borderId="10" xfId="58" applyNumberFormat="1" applyFont="1" applyFill="1" applyBorder="1" applyAlignment="1">
      <alignment horizontal="left" vertical="top"/>
      <protection/>
    </xf>
    <xf numFmtId="0" fontId="10" fillId="0" borderId="10" xfId="58" applyNumberFormat="1" applyFont="1" applyFill="1" applyBorder="1" applyAlignment="1">
      <alignment horizontal="center" vertical="center"/>
      <protection/>
    </xf>
    <xf numFmtId="0" fontId="9" fillId="0" borderId="10" xfId="58" applyNumberFormat="1" applyFont="1" applyFill="1" applyBorder="1" applyAlignment="1">
      <alignment vertical="top"/>
      <protection/>
    </xf>
    <xf numFmtId="178" fontId="10" fillId="0" borderId="10" xfId="57" applyNumberFormat="1" applyFont="1" applyFill="1" applyBorder="1" applyAlignment="1">
      <alignment vertical="top"/>
      <protection/>
    </xf>
    <xf numFmtId="2" fontId="9" fillId="0" borderId="10" xfId="58" applyNumberFormat="1" applyFont="1" applyFill="1" applyBorder="1" applyAlignment="1">
      <alignment vertical="top"/>
      <protection/>
    </xf>
    <xf numFmtId="0" fontId="73" fillId="0" borderId="10" xfId="57" applyNumberFormat="1" applyFont="1" applyFill="1" applyBorder="1" applyAlignment="1" applyProtection="1">
      <alignment vertical="top"/>
      <protection/>
    </xf>
    <xf numFmtId="10" fontId="68" fillId="33" borderId="10" xfId="65" applyNumberFormat="1" applyFont="1" applyFill="1" applyBorder="1" applyAlignment="1">
      <alignment horizontal="center" vertical="center"/>
    </xf>
    <xf numFmtId="0" fontId="73" fillId="0" borderId="10" xfId="58" applyNumberFormat="1" applyFont="1" applyFill="1" applyBorder="1" applyAlignment="1">
      <alignment vertical="top"/>
      <protection/>
    </xf>
    <xf numFmtId="0" fontId="9" fillId="0" borderId="10" xfId="58" applyNumberFormat="1" applyFont="1" applyFill="1" applyBorder="1" applyAlignment="1" applyProtection="1">
      <alignment vertical="center" wrapText="1"/>
      <protection locked="0"/>
    </xf>
    <xf numFmtId="0" fontId="9" fillId="0" borderId="10" xfId="65" applyNumberFormat="1" applyFont="1" applyFill="1" applyBorder="1" applyAlignment="1" applyProtection="1">
      <alignment vertical="center" wrapText="1"/>
      <protection locked="0"/>
    </xf>
    <xf numFmtId="178" fontId="74" fillId="0" borderId="10" xfId="58" applyNumberFormat="1" applyFont="1" applyFill="1" applyBorder="1" applyAlignment="1">
      <alignment horizontal="right" vertical="top"/>
      <protection/>
    </xf>
    <xf numFmtId="178" fontId="9" fillId="0" borderId="10" xfId="58" applyNumberFormat="1" applyFont="1" applyFill="1" applyBorder="1" applyAlignment="1">
      <alignment horizontal="right" vertical="top"/>
      <protection/>
    </xf>
    <xf numFmtId="0" fontId="9" fillId="0" borderId="10" xfId="58" applyNumberFormat="1" applyFont="1" applyFill="1" applyBorder="1" applyAlignment="1">
      <alignment horizontal="center" vertical="top" wrapText="1"/>
      <protection/>
    </xf>
    <xf numFmtId="0" fontId="11" fillId="0" borderId="10" xfId="57" applyNumberFormat="1" applyFont="1" applyFill="1" applyBorder="1" applyAlignment="1">
      <alignment horizontal="center" vertical="center" wrapText="1"/>
      <protection/>
    </xf>
    <xf numFmtId="0" fontId="75" fillId="0" borderId="10" xfId="57" applyNumberFormat="1" applyFont="1" applyFill="1" applyBorder="1" applyAlignment="1">
      <alignment horizontal="right" vertical="top"/>
      <protection/>
    </xf>
    <xf numFmtId="0" fontId="12" fillId="0" borderId="10" xfId="57" applyNumberFormat="1" applyFont="1" applyFill="1" applyBorder="1" applyAlignment="1">
      <alignment horizontal="left" vertical="center" wrapText="1"/>
      <protection/>
    </xf>
    <xf numFmtId="0" fontId="76" fillId="0" borderId="10" xfId="57" applyNumberFormat="1" applyFont="1" applyFill="1" applyBorder="1" applyAlignment="1" applyProtection="1">
      <alignment horizontal="center" wrapText="1"/>
      <protection locked="0"/>
    </xf>
    <xf numFmtId="0" fontId="11" fillId="33" borderId="10" xfId="58" applyNumberFormat="1" applyFont="1" applyFill="1" applyBorder="1" applyAlignment="1" applyProtection="1">
      <alignment horizontal="left" vertical="top"/>
      <protection locked="0"/>
    </xf>
    <xf numFmtId="0" fontId="11" fillId="0" borderId="10" xfId="58" applyNumberFormat="1" applyFont="1" applyFill="1" applyBorder="1" applyAlignment="1" applyProtection="1">
      <alignment horizontal="left" vertical="top"/>
      <protection locked="0"/>
    </xf>
    <xf numFmtId="0" fontId="7" fillId="0" borderId="0" xfId="0" applyFont="1" applyAlignment="1">
      <alignment horizontal="center" vertical="center"/>
    </xf>
    <xf numFmtId="0" fontId="77" fillId="0" borderId="10" xfId="0" applyFont="1" applyFill="1" applyBorder="1" applyAlignment="1">
      <alignment wrapText="1"/>
    </xf>
    <xf numFmtId="0" fontId="78" fillId="0" borderId="10" xfId="0" applyFont="1" applyFill="1" applyBorder="1" applyAlignment="1">
      <alignment wrapText="1"/>
    </xf>
    <xf numFmtId="0" fontId="78" fillId="0" borderId="10" xfId="0" applyFont="1" applyFill="1" applyBorder="1" applyAlignment="1">
      <alignment horizontal="center" vertical="center"/>
    </xf>
    <xf numFmtId="0" fontId="78" fillId="0" borderId="10" xfId="0" applyFont="1" applyFill="1" applyBorder="1" applyAlignment="1" quotePrefix="1">
      <alignment horizontal="center" vertical="center"/>
    </xf>
    <xf numFmtId="0" fontId="77" fillId="0" borderId="10" xfId="0" applyFont="1" applyFill="1" applyBorder="1" applyAlignment="1">
      <alignment vertical="center" wrapText="1"/>
    </xf>
    <xf numFmtId="0" fontId="79" fillId="0" borderId="10" xfId="0" applyFont="1" applyFill="1" applyBorder="1" applyAlignment="1">
      <alignment/>
    </xf>
    <xf numFmtId="0" fontId="78" fillId="0" borderId="10" xfId="0" applyFont="1" applyFill="1" applyBorder="1" applyAlignment="1">
      <alignment vertical="center" wrapText="1"/>
    </xf>
    <xf numFmtId="0" fontId="78" fillId="0" borderId="11" xfId="0" applyFont="1" applyFill="1" applyBorder="1" applyAlignment="1">
      <alignment vertical="center" wrapText="1"/>
    </xf>
    <xf numFmtId="0" fontId="78" fillId="0" borderId="10" xfId="0" applyFont="1" applyFill="1" applyBorder="1" applyAlignment="1">
      <alignment horizontal="center"/>
    </xf>
    <xf numFmtId="0" fontId="78" fillId="0" borderId="12" xfId="0" applyFont="1" applyFill="1" applyBorder="1" applyAlignment="1">
      <alignment vertical="center" wrapText="1"/>
    </xf>
    <xf numFmtId="0" fontId="77" fillId="0" borderId="10" xfId="0" applyFont="1" applyFill="1" applyBorder="1" applyAlignment="1">
      <alignment/>
    </xf>
    <xf numFmtId="180" fontId="45" fillId="0" borderId="10" xfId="61" applyNumberFormat="1" applyFont="1" applyFill="1" applyBorder="1" applyAlignment="1">
      <alignment horizontal="left" vertical="center"/>
      <protection/>
    </xf>
    <xf numFmtId="180" fontId="46" fillId="0" borderId="10" xfId="0" applyNumberFormat="1" applyFont="1" applyBorder="1" applyAlignment="1">
      <alignment horizontal="center" wrapText="1"/>
    </xf>
    <xf numFmtId="2" fontId="46" fillId="0" borderId="13" xfId="0" applyNumberFormat="1" applyFont="1" applyBorder="1" applyAlignment="1">
      <alignment horizontal="center" vertical="center" wrapText="1"/>
    </xf>
    <xf numFmtId="180" fontId="46" fillId="0" borderId="13" xfId="0" applyNumberFormat="1" applyFont="1" applyBorder="1" applyAlignment="1">
      <alignment horizontal="center" vertical="center" wrapText="1"/>
    </xf>
    <xf numFmtId="2" fontId="46" fillId="0" borderId="10" xfId="0" applyNumberFormat="1" applyFont="1" applyBorder="1" applyAlignment="1">
      <alignment horizontal="right" vertical="center" wrapText="1"/>
    </xf>
    <xf numFmtId="180" fontId="46" fillId="0" borderId="10" xfId="0" applyNumberFormat="1" applyFont="1" applyFill="1" applyBorder="1" applyAlignment="1">
      <alignment horizontal="center" wrapText="1"/>
    </xf>
    <xf numFmtId="2" fontId="46" fillId="0" borderId="10" xfId="0" applyNumberFormat="1" applyFont="1" applyFill="1" applyBorder="1" applyAlignment="1">
      <alignment horizontal="center" wrapText="1"/>
    </xf>
    <xf numFmtId="2" fontId="46" fillId="0" borderId="13" xfId="0" applyNumberFormat="1" applyFont="1" applyFill="1" applyBorder="1" applyAlignment="1">
      <alignment horizontal="center" vertical="center" wrapText="1"/>
    </xf>
    <xf numFmtId="180" fontId="46" fillId="0" borderId="13" xfId="0" applyNumberFormat="1" applyFont="1" applyFill="1" applyBorder="1" applyAlignment="1">
      <alignment horizontal="center" vertical="center" wrapText="1"/>
    </xf>
    <xf numFmtId="1" fontId="46" fillId="0" borderId="13" xfId="0" applyNumberFormat="1" applyFont="1" applyFill="1" applyBorder="1" applyAlignment="1">
      <alignment horizontal="center" vertical="center" wrapText="1"/>
    </xf>
    <xf numFmtId="2" fontId="46" fillId="0" borderId="10" xfId="0" applyNumberFormat="1" applyFont="1" applyFill="1" applyBorder="1" applyAlignment="1">
      <alignment horizontal="right" vertical="center" wrapText="1"/>
    </xf>
    <xf numFmtId="0" fontId="80" fillId="0" borderId="10" xfId="0" applyFont="1" applyFill="1" applyBorder="1" applyAlignment="1">
      <alignment vertical="center" wrapText="1"/>
    </xf>
    <xf numFmtId="0" fontId="80" fillId="0" borderId="10" xfId="0" applyFont="1" applyFill="1" applyBorder="1" applyAlignment="1">
      <alignment horizontal="center" vertical="center"/>
    </xf>
    <xf numFmtId="0" fontId="80" fillId="0" borderId="10" xfId="0" applyFont="1" applyFill="1" applyBorder="1" applyAlignment="1">
      <alignment horizontal="left" vertical="center"/>
    </xf>
    <xf numFmtId="0" fontId="80" fillId="0" borderId="10" xfId="0" applyFont="1" applyFill="1" applyBorder="1" applyAlignment="1">
      <alignment wrapText="1"/>
    </xf>
    <xf numFmtId="0" fontId="81" fillId="0" borderId="10" xfId="0" applyFont="1" applyFill="1" applyBorder="1" applyAlignment="1">
      <alignment vertical="center" wrapText="1"/>
    </xf>
    <xf numFmtId="0" fontId="77" fillId="0" borderId="10" xfId="0" applyFont="1" applyFill="1" applyBorder="1" applyAlignment="1">
      <alignment vertical="top" wrapText="1"/>
    </xf>
    <xf numFmtId="0" fontId="78" fillId="0" borderId="10" xfId="0" applyFont="1" applyFill="1" applyBorder="1" applyAlignment="1">
      <alignment vertical="top" wrapText="1"/>
    </xf>
    <xf numFmtId="0" fontId="78" fillId="0" borderId="10" xfId="0" applyFont="1" applyFill="1" applyBorder="1" applyAlignment="1">
      <alignment horizontal="center" vertical="top"/>
    </xf>
    <xf numFmtId="0" fontId="77" fillId="0" borderId="10" xfId="0" applyFont="1" applyFill="1" applyBorder="1" applyAlignment="1">
      <alignment horizontal="left" vertical="center" wrapText="1"/>
    </xf>
    <xf numFmtId="0" fontId="78" fillId="0" borderId="10" xfId="0" applyFont="1" applyFill="1" applyBorder="1" applyAlignment="1">
      <alignment horizontal="left" vertical="center" wrapText="1"/>
    </xf>
    <xf numFmtId="0" fontId="78" fillId="0" borderId="10" xfId="0" applyFont="1" applyFill="1" applyBorder="1" applyAlignment="1">
      <alignment horizontal="center" vertical="center" wrapText="1"/>
    </xf>
    <xf numFmtId="0" fontId="77" fillId="0" borderId="10" xfId="0" applyFont="1" applyFill="1" applyBorder="1" applyAlignment="1">
      <alignment horizontal="center"/>
    </xf>
    <xf numFmtId="0" fontId="78" fillId="0" borderId="10" xfId="0" applyFont="1" applyFill="1" applyBorder="1" applyAlignment="1">
      <alignment horizontal="center" vertical="top" wrapText="1"/>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3 2" xfId="59"/>
    <cellStyle name="Normal 4" xfId="60"/>
    <cellStyle name="Normal 4 2" xfId="61"/>
    <cellStyle name="Note" xfId="62"/>
    <cellStyle name="Output" xfId="63"/>
    <cellStyle name="Percent" xfId="64"/>
    <cellStyle name="Percent 2" xfId="65"/>
    <cellStyle name="Percent 2 2" xfId="66"/>
    <cellStyle name="Percent 3"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1495425</xdr:colOff>
      <xdr:row>1</xdr:row>
      <xdr:rowOff>0</xdr:rowOff>
    </xdr:to>
    <xdr:grpSp>
      <xdr:nvGrpSpPr>
        <xdr:cNvPr id="1" name="Group 1"/>
        <xdr:cNvGrpSpPr>
          <a:grpSpLocks noChangeAspect="1"/>
        </xdr:cNvGrpSpPr>
      </xdr:nvGrpSpPr>
      <xdr:grpSpPr>
        <a:xfrm>
          <a:off x="95250" y="95250"/>
          <a:ext cx="3009900" cy="228600"/>
          <a:chOff x="10318750" y="378069"/>
          <a:chExt cx="3122405" cy="295434"/>
        </a:xfrm>
        <a:solidFill>
          <a:srgbClr val="FFFFFF"/>
        </a:solidFill>
      </xdr:grpSpPr>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1495425</xdr:colOff>
      <xdr:row>1</xdr:row>
      <xdr:rowOff>0</xdr:rowOff>
    </xdr:to>
    <xdr:grpSp>
      <xdr:nvGrpSpPr>
        <xdr:cNvPr id="1" name="Group 1"/>
        <xdr:cNvGrpSpPr>
          <a:grpSpLocks noChangeAspect="1"/>
        </xdr:cNvGrpSpPr>
      </xdr:nvGrpSpPr>
      <xdr:grpSpPr>
        <a:xfrm>
          <a:off x="95250" y="95250"/>
          <a:ext cx="3009900" cy="228600"/>
          <a:chOff x="10318750" y="378069"/>
          <a:chExt cx="3122405" cy="295434"/>
        </a:xfrm>
        <a:solidFill>
          <a:srgbClr val="FFFFFF"/>
        </a:solidFill>
      </xdr:grpSpPr>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1495425</xdr:colOff>
      <xdr:row>1</xdr:row>
      <xdr:rowOff>0</xdr:rowOff>
    </xdr:to>
    <xdr:grpSp>
      <xdr:nvGrpSpPr>
        <xdr:cNvPr id="1" name="Group 1"/>
        <xdr:cNvGrpSpPr>
          <a:grpSpLocks noChangeAspect="1"/>
        </xdr:cNvGrpSpPr>
      </xdr:nvGrpSpPr>
      <xdr:grpSpPr>
        <a:xfrm>
          <a:off x="95250" y="95250"/>
          <a:ext cx="3009900" cy="228600"/>
          <a:chOff x="10318750" y="378069"/>
          <a:chExt cx="3122405" cy="295434"/>
        </a:xfrm>
        <a:solidFill>
          <a:srgbClr val="FFFFFF"/>
        </a:solidFill>
      </xdr:grpSpPr>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1495425</xdr:colOff>
      <xdr:row>1</xdr:row>
      <xdr:rowOff>0</xdr:rowOff>
    </xdr:to>
    <xdr:grpSp>
      <xdr:nvGrpSpPr>
        <xdr:cNvPr id="1" name="Group 1"/>
        <xdr:cNvGrpSpPr>
          <a:grpSpLocks noChangeAspect="1"/>
        </xdr:cNvGrpSpPr>
      </xdr:nvGrpSpPr>
      <xdr:grpSpPr>
        <a:xfrm>
          <a:off x="95250" y="95250"/>
          <a:ext cx="3009900" cy="228600"/>
          <a:chOff x="10318750" y="378069"/>
          <a:chExt cx="3122405" cy="295434"/>
        </a:xfrm>
        <a:solidFill>
          <a:srgbClr val="FFFFFF"/>
        </a:solidFill>
      </xdr:grpSpPr>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1495425</xdr:colOff>
      <xdr:row>1</xdr:row>
      <xdr:rowOff>0</xdr:rowOff>
    </xdr:to>
    <xdr:grpSp>
      <xdr:nvGrpSpPr>
        <xdr:cNvPr id="1" name="Group 1"/>
        <xdr:cNvGrpSpPr>
          <a:grpSpLocks noChangeAspect="1"/>
        </xdr:cNvGrpSpPr>
      </xdr:nvGrpSpPr>
      <xdr:grpSpPr>
        <a:xfrm>
          <a:off x="95250" y="95250"/>
          <a:ext cx="3009900" cy="228600"/>
          <a:chOff x="10318750" y="378069"/>
          <a:chExt cx="3122405" cy="295434"/>
        </a:xfrm>
        <a:solidFill>
          <a:srgbClr val="FFFFFF"/>
        </a:solidFill>
      </xdr:grpSpPr>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1495425</xdr:colOff>
      <xdr:row>1</xdr:row>
      <xdr:rowOff>0</xdr:rowOff>
    </xdr:to>
    <xdr:grpSp>
      <xdr:nvGrpSpPr>
        <xdr:cNvPr id="1" name="Group 1"/>
        <xdr:cNvGrpSpPr>
          <a:grpSpLocks noChangeAspect="1"/>
        </xdr:cNvGrpSpPr>
      </xdr:nvGrpSpPr>
      <xdr:grpSpPr>
        <a:xfrm>
          <a:off x="95250" y="95250"/>
          <a:ext cx="3009900" cy="228600"/>
          <a:chOff x="10318750" y="378069"/>
          <a:chExt cx="3122405" cy="295434"/>
        </a:xfrm>
        <a:solidFill>
          <a:srgbClr val="FFFFFF"/>
        </a:solidFill>
      </xdr:grpSpPr>
    </xdr:grp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1495425</xdr:colOff>
      <xdr:row>1</xdr:row>
      <xdr:rowOff>0</xdr:rowOff>
    </xdr:to>
    <xdr:grpSp>
      <xdr:nvGrpSpPr>
        <xdr:cNvPr id="1" name="Group 1"/>
        <xdr:cNvGrpSpPr>
          <a:grpSpLocks noChangeAspect="1"/>
        </xdr:cNvGrpSpPr>
      </xdr:nvGrpSpPr>
      <xdr:grpSpPr>
        <a:xfrm>
          <a:off x="95250" y="95250"/>
          <a:ext cx="3009900"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ADMIN\AppData\Local\Microsoft\Windows\INetCache\IE\SW21VXSY\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43"/>
  <sheetViews>
    <sheetView showGridLines="0" zoomScale="80" zoomScaleNormal="80" zoomScalePageLayoutView="0" workbookViewId="0" topLeftCell="A1">
      <selection activeCell="M39" sqref="M39"/>
    </sheetView>
  </sheetViews>
  <sheetFormatPr defaultColWidth="9.140625" defaultRowHeight="15"/>
  <cols>
    <col min="1" max="1" width="24.140625" style="15" customWidth="1"/>
    <col min="2" max="2" width="60.57421875" style="15" customWidth="1"/>
    <col min="3" max="3" width="9.00390625" style="15" customWidth="1"/>
    <col min="4" max="4" width="14.57421875" style="18" customWidth="1"/>
    <col min="5" max="5" width="11.28125" style="15" customWidth="1"/>
    <col min="6" max="6" width="14.421875" style="15" hidden="1" customWidth="1"/>
    <col min="7" max="7" width="14.140625" style="15" hidden="1" customWidth="1"/>
    <col min="8" max="9" width="12.140625" style="15" hidden="1" customWidth="1"/>
    <col min="10" max="10" width="9.00390625" style="15" hidden="1" customWidth="1"/>
    <col min="11" max="11" width="19.57421875" style="15" hidden="1" customWidth="1"/>
    <col min="12" max="12" width="14.28125" style="15" hidden="1" customWidth="1"/>
    <col min="13" max="13" width="19.00390625" style="15" customWidth="1"/>
    <col min="14" max="14" width="15.28125" style="16" hidden="1" customWidth="1"/>
    <col min="15" max="15" width="14.28125" style="15" hidden="1" customWidth="1"/>
    <col min="16" max="16" width="17.28125" style="15" hidden="1" customWidth="1"/>
    <col min="17" max="17" width="18.421875" style="15" hidden="1" customWidth="1"/>
    <col min="18" max="18" width="17.421875" style="15" hidden="1" customWidth="1"/>
    <col min="19" max="19" width="14.7109375" style="15" hidden="1" customWidth="1"/>
    <col min="20" max="20" width="14.8515625" style="15" hidden="1" customWidth="1"/>
    <col min="21" max="21" width="16.421875" style="15" hidden="1" customWidth="1"/>
    <col min="22" max="22" width="13.00390625" style="15" hidden="1" customWidth="1"/>
    <col min="23" max="51" width="9.140625" style="15" hidden="1" customWidth="1"/>
    <col min="52" max="52" width="10.28125" style="15" hidden="1" customWidth="1"/>
    <col min="53" max="53" width="20.28125" style="15" customWidth="1"/>
    <col min="54" max="54" width="18.8515625" style="15" hidden="1" customWidth="1"/>
    <col min="55" max="55" width="43.57421875" style="15" customWidth="1"/>
    <col min="56" max="238" width="9.140625" style="15" customWidth="1"/>
    <col min="239" max="243" width="9.140625" style="17" customWidth="1"/>
    <col min="244" max="16384" width="9.140625" style="15" customWidth="1"/>
  </cols>
  <sheetData>
    <row r="1" spans="1:243" s="1" customFormat="1" ht="25.5" customHeight="1">
      <c r="A1" s="69" t="str">
        <f>B2&amp;" BoQ"</f>
        <v>Item Rate BoQ</v>
      </c>
      <c r="B1" s="69"/>
      <c r="C1" s="69"/>
      <c r="D1" s="69"/>
      <c r="E1" s="69"/>
      <c r="F1" s="69"/>
      <c r="G1" s="69"/>
      <c r="H1" s="69"/>
      <c r="I1" s="69"/>
      <c r="J1" s="69"/>
      <c r="K1" s="69"/>
      <c r="L1" s="69"/>
      <c r="M1" s="22"/>
      <c r="N1" s="22"/>
      <c r="O1" s="23"/>
      <c r="P1" s="23"/>
      <c r="Q1" s="24"/>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IE1" s="2"/>
      <c r="IF1" s="2"/>
      <c r="IG1" s="2"/>
      <c r="IH1" s="2"/>
      <c r="II1" s="2"/>
    </row>
    <row r="2" spans="1:55" s="1" customFormat="1" ht="25.5" customHeight="1" hidden="1">
      <c r="A2" s="25" t="s">
        <v>3</v>
      </c>
      <c r="B2" s="25" t="s">
        <v>4</v>
      </c>
      <c r="C2" s="26" t="s">
        <v>5</v>
      </c>
      <c r="D2" s="26" t="s">
        <v>6</v>
      </c>
      <c r="E2" s="25" t="s">
        <v>7</v>
      </c>
      <c r="F2" s="22"/>
      <c r="G2" s="22"/>
      <c r="H2" s="22"/>
      <c r="I2" s="22"/>
      <c r="J2" s="27"/>
      <c r="K2" s="27"/>
      <c r="L2" s="27"/>
      <c r="M2" s="22"/>
      <c r="N2" s="22"/>
      <c r="O2" s="23"/>
      <c r="P2" s="23"/>
      <c r="Q2" s="24"/>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row>
    <row r="3" spans="1:243" s="1" customFormat="1" ht="30" customHeight="1" hidden="1">
      <c r="A3" s="22" t="s">
        <v>8</v>
      </c>
      <c r="B3" s="22"/>
      <c r="C3" s="22" t="s">
        <v>9</v>
      </c>
      <c r="D3" s="28"/>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IE3" s="2"/>
      <c r="IF3" s="2"/>
      <c r="IG3" s="2"/>
      <c r="IH3" s="2"/>
      <c r="II3" s="2"/>
    </row>
    <row r="4" spans="1:243" s="3" customFormat="1" ht="30.75" customHeight="1">
      <c r="A4" s="70" t="s">
        <v>44</v>
      </c>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IE4" s="4"/>
      <c r="IF4" s="4"/>
      <c r="IG4" s="4"/>
      <c r="IH4" s="4"/>
      <c r="II4" s="4"/>
    </row>
    <row r="5" spans="1:243" s="3" customFormat="1" ht="30.75" customHeight="1">
      <c r="A5" s="70" t="s">
        <v>61</v>
      </c>
      <c r="B5" s="70"/>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IE5" s="4"/>
      <c r="IF5" s="4"/>
      <c r="IG5" s="4"/>
      <c r="IH5" s="4"/>
      <c r="II5" s="4"/>
    </row>
    <row r="6" spans="1:243" s="3" customFormat="1" ht="15">
      <c r="A6" s="70" t="s">
        <v>62</v>
      </c>
      <c r="B6" s="70"/>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IE6" s="4"/>
      <c r="IF6" s="4"/>
      <c r="IG6" s="4"/>
      <c r="IH6" s="4"/>
      <c r="II6" s="4"/>
    </row>
    <row r="7" spans="1:243" s="3" customFormat="1" ht="29.25" customHeight="1" hidden="1">
      <c r="A7" s="71" t="s">
        <v>10</v>
      </c>
      <c r="B7" s="71"/>
      <c r="C7" s="71"/>
      <c r="D7" s="71"/>
      <c r="E7" s="71"/>
      <c r="F7" s="71"/>
      <c r="G7" s="71"/>
      <c r="H7" s="71"/>
      <c r="I7" s="71"/>
      <c r="J7" s="71"/>
      <c r="K7" s="71"/>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71"/>
      <c r="AM7" s="71"/>
      <c r="AN7" s="71"/>
      <c r="AO7" s="71"/>
      <c r="AP7" s="71"/>
      <c r="AQ7" s="71"/>
      <c r="AR7" s="71"/>
      <c r="AS7" s="71"/>
      <c r="AT7" s="71"/>
      <c r="AU7" s="71"/>
      <c r="AV7" s="71"/>
      <c r="AW7" s="71"/>
      <c r="AX7" s="71"/>
      <c r="AY7" s="71"/>
      <c r="AZ7" s="71"/>
      <c r="BA7" s="71"/>
      <c r="BB7" s="71"/>
      <c r="BC7" s="71"/>
      <c r="IE7" s="4"/>
      <c r="IF7" s="4"/>
      <c r="IG7" s="4"/>
      <c r="IH7" s="4"/>
      <c r="II7" s="4"/>
    </row>
    <row r="8" spans="1:243" s="5" customFormat="1" ht="30.75">
      <c r="A8" s="29" t="s">
        <v>42</v>
      </c>
      <c r="B8" s="72"/>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73"/>
      <c r="AZ8" s="73"/>
      <c r="BA8" s="73"/>
      <c r="BB8" s="73"/>
      <c r="BC8" s="73"/>
      <c r="IE8" s="6"/>
      <c r="IF8" s="6"/>
      <c r="IG8" s="6"/>
      <c r="IH8" s="6"/>
      <c r="II8" s="6"/>
    </row>
    <row r="9" spans="1:243" s="7" customFormat="1" ht="62.25" customHeight="1">
      <c r="A9" s="68" t="s">
        <v>63</v>
      </c>
      <c r="B9" s="68"/>
      <c r="C9" s="68"/>
      <c r="D9" s="68"/>
      <c r="E9" s="68"/>
      <c r="F9" s="68"/>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8"/>
      <c r="IE9" s="8"/>
      <c r="IF9" s="8"/>
      <c r="IG9" s="8"/>
      <c r="IH9" s="8"/>
      <c r="II9" s="8"/>
    </row>
    <row r="10" spans="1:243" s="9" customFormat="1" ht="18.75" customHeight="1">
      <c r="A10" s="31" t="s">
        <v>53</v>
      </c>
      <c r="B10" s="31" t="s">
        <v>54</v>
      </c>
      <c r="C10" s="31" t="s">
        <v>54</v>
      </c>
      <c r="D10" s="30" t="s">
        <v>53</v>
      </c>
      <c r="E10" s="31" t="s">
        <v>54</v>
      </c>
      <c r="F10" s="31" t="s">
        <v>11</v>
      </c>
      <c r="G10" s="31" t="s">
        <v>11</v>
      </c>
      <c r="H10" s="31" t="s">
        <v>12</v>
      </c>
      <c r="I10" s="31" t="s">
        <v>54</v>
      </c>
      <c r="J10" s="31" t="s">
        <v>53</v>
      </c>
      <c r="K10" s="31" t="s">
        <v>55</v>
      </c>
      <c r="L10" s="31" t="s">
        <v>54</v>
      </c>
      <c r="M10" s="31" t="s">
        <v>53</v>
      </c>
      <c r="N10" s="31" t="s">
        <v>11</v>
      </c>
      <c r="O10" s="31" t="s">
        <v>11</v>
      </c>
      <c r="P10" s="31" t="s">
        <v>11</v>
      </c>
      <c r="Q10" s="31" t="s">
        <v>11</v>
      </c>
      <c r="R10" s="31" t="s">
        <v>12</v>
      </c>
      <c r="S10" s="31" t="s">
        <v>12</v>
      </c>
      <c r="T10" s="31" t="s">
        <v>11</v>
      </c>
      <c r="U10" s="31" t="s">
        <v>11</v>
      </c>
      <c r="V10" s="31" t="s">
        <v>11</v>
      </c>
      <c r="W10" s="31" t="s">
        <v>11</v>
      </c>
      <c r="X10" s="31" t="s">
        <v>12</v>
      </c>
      <c r="Y10" s="31" t="s">
        <v>12</v>
      </c>
      <c r="Z10" s="31" t="s">
        <v>11</v>
      </c>
      <c r="AA10" s="31" t="s">
        <v>11</v>
      </c>
      <c r="AB10" s="31" t="s">
        <v>11</v>
      </c>
      <c r="AC10" s="31" t="s">
        <v>11</v>
      </c>
      <c r="AD10" s="31" t="s">
        <v>12</v>
      </c>
      <c r="AE10" s="31" t="s">
        <v>12</v>
      </c>
      <c r="AF10" s="31" t="s">
        <v>11</v>
      </c>
      <c r="AG10" s="31" t="s">
        <v>11</v>
      </c>
      <c r="AH10" s="31" t="s">
        <v>11</v>
      </c>
      <c r="AI10" s="31" t="s">
        <v>11</v>
      </c>
      <c r="AJ10" s="31" t="s">
        <v>12</v>
      </c>
      <c r="AK10" s="31" t="s">
        <v>12</v>
      </c>
      <c r="AL10" s="31" t="s">
        <v>11</v>
      </c>
      <c r="AM10" s="31" t="s">
        <v>11</v>
      </c>
      <c r="AN10" s="31" t="s">
        <v>11</v>
      </c>
      <c r="AO10" s="31" t="s">
        <v>11</v>
      </c>
      <c r="AP10" s="31" t="s">
        <v>12</v>
      </c>
      <c r="AQ10" s="31" t="s">
        <v>12</v>
      </c>
      <c r="AR10" s="31" t="s">
        <v>11</v>
      </c>
      <c r="AS10" s="31" t="s">
        <v>11</v>
      </c>
      <c r="AT10" s="31" t="s">
        <v>53</v>
      </c>
      <c r="AU10" s="31" t="s">
        <v>53</v>
      </c>
      <c r="AV10" s="31" t="s">
        <v>12</v>
      </c>
      <c r="AW10" s="31" t="s">
        <v>12</v>
      </c>
      <c r="AX10" s="31" t="s">
        <v>53</v>
      </c>
      <c r="AY10" s="31" t="s">
        <v>53</v>
      </c>
      <c r="AZ10" s="31" t="s">
        <v>13</v>
      </c>
      <c r="BA10" s="31" t="s">
        <v>53</v>
      </c>
      <c r="BB10" s="31" t="s">
        <v>53</v>
      </c>
      <c r="BC10" s="31" t="s">
        <v>54</v>
      </c>
      <c r="IE10" s="10"/>
      <c r="IF10" s="10"/>
      <c r="IG10" s="10"/>
      <c r="IH10" s="10"/>
      <c r="II10" s="10"/>
    </row>
    <row r="11" spans="1:243" s="9" customFormat="1" ht="94.5" customHeight="1">
      <c r="A11" s="31" t="s">
        <v>0</v>
      </c>
      <c r="B11" s="31" t="s">
        <v>14</v>
      </c>
      <c r="C11" s="31" t="s">
        <v>1</v>
      </c>
      <c r="D11" s="30" t="s">
        <v>15</v>
      </c>
      <c r="E11" s="31" t="s">
        <v>16</v>
      </c>
      <c r="F11" s="31" t="s">
        <v>56</v>
      </c>
      <c r="G11" s="31"/>
      <c r="H11" s="31"/>
      <c r="I11" s="31" t="s">
        <v>17</v>
      </c>
      <c r="J11" s="31" t="s">
        <v>18</v>
      </c>
      <c r="K11" s="31" t="s">
        <v>19</v>
      </c>
      <c r="L11" s="31" t="s">
        <v>20</v>
      </c>
      <c r="M11" s="32" t="s">
        <v>57</v>
      </c>
      <c r="N11" s="31" t="s">
        <v>21</v>
      </c>
      <c r="O11" s="31" t="s">
        <v>22</v>
      </c>
      <c r="P11" s="31" t="s">
        <v>23</v>
      </c>
      <c r="Q11" s="31" t="s">
        <v>24</v>
      </c>
      <c r="R11" s="31"/>
      <c r="S11" s="31"/>
      <c r="T11" s="31" t="s">
        <v>25</v>
      </c>
      <c r="U11" s="31" t="s">
        <v>26</v>
      </c>
      <c r="V11" s="31" t="s">
        <v>27</v>
      </c>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3" t="s">
        <v>58</v>
      </c>
      <c r="BB11" s="34" t="s">
        <v>28</v>
      </c>
      <c r="BC11" s="34" t="s">
        <v>29</v>
      </c>
      <c r="IE11" s="10"/>
      <c r="IF11" s="10"/>
      <c r="IG11" s="10"/>
      <c r="IH11" s="10"/>
      <c r="II11" s="10"/>
    </row>
    <row r="12" spans="1:243" s="9" customFormat="1" ht="15">
      <c r="A12" s="31">
        <v>1</v>
      </c>
      <c r="B12" s="31">
        <v>2</v>
      </c>
      <c r="C12" s="31">
        <v>3</v>
      </c>
      <c r="D12" s="30">
        <v>4</v>
      </c>
      <c r="E12" s="31">
        <v>5</v>
      </c>
      <c r="F12" s="31">
        <v>6</v>
      </c>
      <c r="G12" s="31">
        <v>7</v>
      </c>
      <c r="H12" s="31">
        <v>8</v>
      </c>
      <c r="I12" s="31">
        <v>9</v>
      </c>
      <c r="J12" s="31">
        <v>10</v>
      </c>
      <c r="K12" s="31">
        <v>11</v>
      </c>
      <c r="L12" s="31">
        <v>12</v>
      </c>
      <c r="M12" s="31">
        <v>13</v>
      </c>
      <c r="N12" s="31">
        <v>14</v>
      </c>
      <c r="O12" s="31">
        <v>15</v>
      </c>
      <c r="P12" s="31">
        <v>16</v>
      </c>
      <c r="Q12" s="31">
        <v>17</v>
      </c>
      <c r="R12" s="31">
        <v>18</v>
      </c>
      <c r="S12" s="31">
        <v>19</v>
      </c>
      <c r="T12" s="31">
        <v>20</v>
      </c>
      <c r="U12" s="31">
        <v>21</v>
      </c>
      <c r="V12" s="31">
        <v>22</v>
      </c>
      <c r="W12" s="31">
        <v>23</v>
      </c>
      <c r="X12" s="31">
        <v>24</v>
      </c>
      <c r="Y12" s="31">
        <v>25</v>
      </c>
      <c r="Z12" s="31">
        <v>26</v>
      </c>
      <c r="AA12" s="31">
        <v>27</v>
      </c>
      <c r="AB12" s="31">
        <v>28</v>
      </c>
      <c r="AC12" s="31">
        <v>29</v>
      </c>
      <c r="AD12" s="31">
        <v>30</v>
      </c>
      <c r="AE12" s="31">
        <v>31</v>
      </c>
      <c r="AF12" s="31">
        <v>32</v>
      </c>
      <c r="AG12" s="31">
        <v>33</v>
      </c>
      <c r="AH12" s="31">
        <v>34</v>
      </c>
      <c r="AI12" s="31">
        <v>35</v>
      </c>
      <c r="AJ12" s="31">
        <v>36</v>
      </c>
      <c r="AK12" s="31">
        <v>37</v>
      </c>
      <c r="AL12" s="31">
        <v>38</v>
      </c>
      <c r="AM12" s="31">
        <v>39</v>
      </c>
      <c r="AN12" s="31">
        <v>40</v>
      </c>
      <c r="AO12" s="31">
        <v>41</v>
      </c>
      <c r="AP12" s="31">
        <v>42</v>
      </c>
      <c r="AQ12" s="31">
        <v>43</v>
      </c>
      <c r="AR12" s="31">
        <v>44</v>
      </c>
      <c r="AS12" s="31">
        <v>45</v>
      </c>
      <c r="AT12" s="31">
        <v>46</v>
      </c>
      <c r="AU12" s="31">
        <v>47</v>
      </c>
      <c r="AV12" s="31">
        <v>48</v>
      </c>
      <c r="AW12" s="31">
        <v>49</v>
      </c>
      <c r="AX12" s="31">
        <v>50</v>
      </c>
      <c r="AY12" s="31">
        <v>51</v>
      </c>
      <c r="AZ12" s="31">
        <v>52</v>
      </c>
      <c r="BA12" s="31">
        <v>53</v>
      </c>
      <c r="BB12" s="31">
        <v>54</v>
      </c>
      <c r="BC12" s="31">
        <v>55</v>
      </c>
      <c r="IE12" s="10"/>
      <c r="IF12" s="10"/>
      <c r="IG12" s="10"/>
      <c r="IH12" s="10"/>
      <c r="II12" s="10"/>
    </row>
    <row r="13" spans="1:243" s="11" customFormat="1" ht="24.75" customHeight="1">
      <c r="A13" s="35">
        <v>1</v>
      </c>
      <c r="B13" s="75" t="s">
        <v>64</v>
      </c>
      <c r="C13" s="36"/>
      <c r="D13" s="37"/>
      <c r="E13" s="38"/>
      <c r="F13" s="39"/>
      <c r="G13" s="40"/>
      <c r="H13" s="40"/>
      <c r="I13" s="39"/>
      <c r="J13" s="41"/>
      <c r="K13" s="42"/>
      <c r="L13" s="42"/>
      <c r="M13" s="43"/>
      <c r="N13" s="44"/>
      <c r="O13" s="44"/>
      <c r="P13" s="45"/>
      <c r="Q13" s="44"/>
      <c r="R13" s="44"/>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46"/>
      <c r="BB13" s="47"/>
      <c r="BC13" s="48"/>
      <c r="IE13" s="12">
        <v>1</v>
      </c>
      <c r="IF13" s="12" t="s">
        <v>30</v>
      </c>
      <c r="IG13" s="12" t="s">
        <v>31</v>
      </c>
      <c r="IH13" s="12">
        <v>10</v>
      </c>
      <c r="II13" s="12" t="s">
        <v>32</v>
      </c>
    </row>
    <row r="14" spans="1:243" s="11" customFormat="1" ht="24.75" customHeight="1">
      <c r="A14" s="35">
        <v>1.01</v>
      </c>
      <c r="B14" s="75" t="s">
        <v>65</v>
      </c>
      <c r="C14" s="36"/>
      <c r="D14" s="37"/>
      <c r="E14" s="38"/>
      <c r="F14" s="39"/>
      <c r="G14" s="40"/>
      <c r="H14" s="40"/>
      <c r="I14" s="39"/>
      <c r="J14" s="41"/>
      <c r="K14" s="42"/>
      <c r="L14" s="42"/>
      <c r="M14" s="43"/>
      <c r="N14" s="44"/>
      <c r="O14" s="44"/>
      <c r="P14" s="45"/>
      <c r="Q14" s="44"/>
      <c r="R14" s="44"/>
      <c r="S14" s="31"/>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1"/>
      <c r="AU14" s="31"/>
      <c r="AV14" s="31"/>
      <c r="AW14" s="31"/>
      <c r="AX14" s="31"/>
      <c r="AY14" s="31"/>
      <c r="AZ14" s="31"/>
      <c r="BA14" s="46"/>
      <c r="BB14" s="47"/>
      <c r="BC14" s="48"/>
      <c r="IE14" s="12">
        <v>1</v>
      </c>
      <c r="IF14" s="12" t="s">
        <v>30</v>
      </c>
      <c r="IG14" s="12" t="s">
        <v>31</v>
      </c>
      <c r="IH14" s="12">
        <v>10</v>
      </c>
      <c r="II14" s="12" t="s">
        <v>32</v>
      </c>
    </row>
    <row r="15" spans="1:243" s="11" customFormat="1" ht="27">
      <c r="A15" s="35">
        <v>1.02</v>
      </c>
      <c r="B15" s="76" t="s">
        <v>66</v>
      </c>
      <c r="C15" s="36" t="s">
        <v>46</v>
      </c>
      <c r="D15" s="77">
        <v>10.142</v>
      </c>
      <c r="E15" s="38" t="s">
        <v>43</v>
      </c>
      <c r="F15" s="49">
        <v>0</v>
      </c>
      <c r="G15" s="44"/>
      <c r="H15" s="40"/>
      <c r="I15" s="39" t="s">
        <v>34</v>
      </c>
      <c r="J15" s="41">
        <f>IF(I15="Less(-)",-1,1)</f>
        <v>1</v>
      </c>
      <c r="K15" s="42" t="s">
        <v>39</v>
      </c>
      <c r="L15" s="42" t="s">
        <v>7</v>
      </c>
      <c r="M15" s="50"/>
      <c r="N15" s="51"/>
      <c r="O15" s="51"/>
      <c r="P15" s="52"/>
      <c r="Q15" s="51"/>
      <c r="R15" s="51"/>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4">
        <f>total_amount_ba($B$2,$D$2,D15,F15,J15,K15,M15)</f>
        <v>0</v>
      </c>
      <c r="BB15" s="54">
        <f>BA15+SUM(N15:AZ15)</f>
        <v>0</v>
      </c>
      <c r="BC15" s="48" t="str">
        <f>SpellNumber(L15,BB15)</f>
        <v>INR Zero Only</v>
      </c>
      <c r="IE15" s="12"/>
      <c r="IF15" s="12"/>
      <c r="IG15" s="12"/>
      <c r="IH15" s="12"/>
      <c r="II15" s="12"/>
    </row>
    <row r="16" spans="1:243" s="11" customFormat="1" ht="15">
      <c r="A16" s="35">
        <v>1.03</v>
      </c>
      <c r="B16" s="76" t="s">
        <v>67</v>
      </c>
      <c r="C16" s="36" t="s">
        <v>47</v>
      </c>
      <c r="D16" s="78">
        <v>0.389</v>
      </c>
      <c r="E16" s="38" t="s">
        <v>43</v>
      </c>
      <c r="F16" s="49">
        <v>0</v>
      </c>
      <c r="G16" s="44"/>
      <c r="H16" s="40"/>
      <c r="I16" s="39" t="s">
        <v>34</v>
      </c>
      <c r="J16" s="41">
        <f>IF(I16="Less(-)",-1,1)</f>
        <v>1</v>
      </c>
      <c r="K16" s="42" t="s">
        <v>39</v>
      </c>
      <c r="L16" s="42" t="s">
        <v>7</v>
      </c>
      <c r="M16" s="50"/>
      <c r="N16" s="51"/>
      <c r="O16" s="51"/>
      <c r="P16" s="52"/>
      <c r="Q16" s="51"/>
      <c r="R16" s="51"/>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4">
        <f>total_amount_ba($B$2,$D$2,D16,F16,J16,K16,M16)</f>
        <v>0</v>
      </c>
      <c r="BB16" s="54">
        <f>BA16+SUM(N16:AZ16)</f>
        <v>0</v>
      </c>
      <c r="BC16" s="48" t="str">
        <f>SpellNumber(L16,BB16)</f>
        <v>INR Zero Only</v>
      </c>
      <c r="IE16" s="12"/>
      <c r="IF16" s="12"/>
      <c r="IG16" s="12"/>
      <c r="IH16" s="12"/>
      <c r="II16" s="12"/>
    </row>
    <row r="17" spans="1:243" s="11" customFormat="1" ht="15">
      <c r="A17" s="35">
        <v>1.04</v>
      </c>
      <c r="B17" s="76" t="s">
        <v>68</v>
      </c>
      <c r="C17" s="36" t="s">
        <v>48</v>
      </c>
      <c r="D17" s="77">
        <v>1.09</v>
      </c>
      <c r="E17" s="38" t="s">
        <v>43</v>
      </c>
      <c r="F17" s="49">
        <v>0</v>
      </c>
      <c r="G17" s="44"/>
      <c r="H17" s="40"/>
      <c r="I17" s="39" t="s">
        <v>34</v>
      </c>
      <c r="J17" s="41">
        <f>IF(I17="Less(-)",-1,1)</f>
        <v>1</v>
      </c>
      <c r="K17" s="42" t="s">
        <v>39</v>
      </c>
      <c r="L17" s="42" t="s">
        <v>7</v>
      </c>
      <c r="M17" s="50"/>
      <c r="N17" s="51"/>
      <c r="O17" s="51"/>
      <c r="P17" s="52"/>
      <c r="Q17" s="51"/>
      <c r="R17" s="51"/>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4">
        <f>total_amount_ba($B$2,$D$2,D17,F17,J17,K17,M17)</f>
        <v>0</v>
      </c>
      <c r="BB17" s="54">
        <f>BA17+SUM(N17:AZ17)</f>
        <v>0</v>
      </c>
      <c r="BC17" s="48" t="str">
        <f>SpellNumber(L17,BB17)</f>
        <v>INR Zero Only</v>
      </c>
      <c r="IE17" s="12"/>
      <c r="IF17" s="12"/>
      <c r="IG17" s="12"/>
      <c r="IH17" s="12"/>
      <c r="II17" s="12"/>
    </row>
    <row r="18" spans="1:243" s="11" customFormat="1" ht="24.75" customHeight="1">
      <c r="A18" s="35">
        <v>1.05</v>
      </c>
      <c r="B18" s="75" t="s">
        <v>69</v>
      </c>
      <c r="C18" s="36"/>
      <c r="D18" s="77"/>
      <c r="E18" s="38"/>
      <c r="F18" s="39"/>
      <c r="G18" s="40"/>
      <c r="H18" s="40"/>
      <c r="I18" s="39"/>
      <c r="J18" s="41"/>
      <c r="K18" s="42"/>
      <c r="L18" s="42"/>
      <c r="M18" s="43"/>
      <c r="N18" s="44"/>
      <c r="O18" s="44"/>
      <c r="P18" s="45"/>
      <c r="Q18" s="44"/>
      <c r="R18" s="44"/>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46"/>
      <c r="BB18" s="47"/>
      <c r="BC18" s="48"/>
      <c r="IE18" s="12">
        <v>1</v>
      </c>
      <c r="IF18" s="12" t="s">
        <v>30</v>
      </c>
      <c r="IG18" s="12" t="s">
        <v>31</v>
      </c>
      <c r="IH18" s="12">
        <v>10</v>
      </c>
      <c r="II18" s="12" t="s">
        <v>32</v>
      </c>
    </row>
    <row r="19" spans="1:243" s="11" customFormat="1" ht="27">
      <c r="A19" s="35">
        <v>1.06</v>
      </c>
      <c r="B19" s="76" t="s">
        <v>66</v>
      </c>
      <c r="C19" s="36" t="s">
        <v>49</v>
      </c>
      <c r="D19" s="77">
        <v>11.076</v>
      </c>
      <c r="E19" s="38" t="s">
        <v>43</v>
      </c>
      <c r="F19" s="49">
        <v>0</v>
      </c>
      <c r="G19" s="44"/>
      <c r="H19" s="40"/>
      <c r="I19" s="39" t="s">
        <v>34</v>
      </c>
      <c r="J19" s="41">
        <f>IF(I19="Less(-)",-1,1)</f>
        <v>1</v>
      </c>
      <c r="K19" s="42" t="s">
        <v>39</v>
      </c>
      <c r="L19" s="42" t="s">
        <v>7</v>
      </c>
      <c r="M19" s="50"/>
      <c r="N19" s="51"/>
      <c r="O19" s="51"/>
      <c r="P19" s="52"/>
      <c r="Q19" s="51"/>
      <c r="R19" s="51"/>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4">
        <f>total_amount_ba($B$2,$D$2,D19,F19,J19,K19,M19)</f>
        <v>0</v>
      </c>
      <c r="BB19" s="54">
        <f>BA19+SUM(N19:AZ19)</f>
        <v>0</v>
      </c>
      <c r="BC19" s="48" t="str">
        <f>SpellNumber(L19,BB19)</f>
        <v>INR Zero Only</v>
      </c>
      <c r="IE19" s="12"/>
      <c r="IF19" s="12"/>
      <c r="IG19" s="12"/>
      <c r="IH19" s="12"/>
      <c r="II19" s="12"/>
    </row>
    <row r="20" spans="1:243" s="11" customFormat="1" ht="15">
      <c r="A20" s="35">
        <v>1.07</v>
      </c>
      <c r="B20" s="76" t="s">
        <v>67</v>
      </c>
      <c r="C20" s="36" t="s">
        <v>50</v>
      </c>
      <c r="D20" s="78">
        <v>0.389</v>
      </c>
      <c r="E20" s="38" t="s">
        <v>43</v>
      </c>
      <c r="F20" s="49">
        <v>0</v>
      </c>
      <c r="G20" s="44"/>
      <c r="H20" s="40"/>
      <c r="I20" s="39" t="s">
        <v>34</v>
      </c>
      <c r="J20" s="41">
        <f>IF(I20="Less(-)",-1,1)</f>
        <v>1</v>
      </c>
      <c r="K20" s="42" t="s">
        <v>39</v>
      </c>
      <c r="L20" s="42" t="s">
        <v>7</v>
      </c>
      <c r="M20" s="50"/>
      <c r="N20" s="51"/>
      <c r="O20" s="51"/>
      <c r="P20" s="52"/>
      <c r="Q20" s="51"/>
      <c r="R20" s="51"/>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4">
        <f>total_amount_ba($B$2,$D$2,D20,F20,J20,K20,M20)</f>
        <v>0</v>
      </c>
      <c r="BB20" s="54">
        <f>BA20+SUM(N20:AZ20)</f>
        <v>0</v>
      </c>
      <c r="BC20" s="48" t="str">
        <f>SpellNumber(L20,BB20)</f>
        <v>INR Zero Only</v>
      </c>
      <c r="IE20" s="12"/>
      <c r="IF20" s="12"/>
      <c r="IG20" s="12"/>
      <c r="IH20" s="12"/>
      <c r="II20" s="12"/>
    </row>
    <row r="21" spans="1:243" s="11" customFormat="1" ht="15">
      <c r="A21" s="35">
        <v>1.08</v>
      </c>
      <c r="B21" s="76" t="s">
        <v>68</v>
      </c>
      <c r="C21" s="36" t="s">
        <v>51</v>
      </c>
      <c r="D21" s="77">
        <v>1.09</v>
      </c>
      <c r="E21" s="38" t="s">
        <v>43</v>
      </c>
      <c r="F21" s="49">
        <v>0</v>
      </c>
      <c r="G21" s="44"/>
      <c r="H21" s="40"/>
      <c r="I21" s="39" t="s">
        <v>34</v>
      </c>
      <c r="J21" s="41">
        <f>IF(I21="Less(-)",-1,1)</f>
        <v>1</v>
      </c>
      <c r="K21" s="42" t="s">
        <v>39</v>
      </c>
      <c r="L21" s="42" t="s">
        <v>7</v>
      </c>
      <c r="M21" s="50"/>
      <c r="N21" s="51"/>
      <c r="O21" s="51"/>
      <c r="P21" s="52"/>
      <c r="Q21" s="51"/>
      <c r="R21" s="51"/>
      <c r="S21" s="53"/>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4">
        <f>total_amount_ba($B$2,$D$2,D21,F21,J21,K21,M21)</f>
        <v>0</v>
      </c>
      <c r="BB21" s="54">
        <f>BA21+SUM(N21:AZ21)</f>
        <v>0</v>
      </c>
      <c r="BC21" s="48" t="str">
        <f>SpellNumber(L21,BB21)</f>
        <v>INR Zero Only</v>
      </c>
      <c r="IE21" s="12"/>
      <c r="IF21" s="12"/>
      <c r="IG21" s="12"/>
      <c r="IH21" s="12"/>
      <c r="II21" s="12"/>
    </row>
    <row r="22" spans="1:243" s="11" customFormat="1" ht="24.75" customHeight="1">
      <c r="A22" s="35">
        <v>1.09</v>
      </c>
      <c r="B22" s="75" t="s">
        <v>70</v>
      </c>
      <c r="C22" s="36"/>
      <c r="D22" s="77"/>
      <c r="E22" s="38"/>
      <c r="F22" s="39"/>
      <c r="G22" s="40"/>
      <c r="H22" s="40"/>
      <c r="I22" s="39"/>
      <c r="J22" s="41"/>
      <c r="K22" s="42"/>
      <c r="L22" s="42"/>
      <c r="M22" s="43"/>
      <c r="N22" s="44"/>
      <c r="O22" s="44"/>
      <c r="P22" s="45"/>
      <c r="Q22" s="44"/>
      <c r="R22" s="44"/>
      <c r="S22" s="31"/>
      <c r="T22" s="31"/>
      <c r="U22" s="31"/>
      <c r="V22" s="31"/>
      <c r="W22" s="31"/>
      <c r="X22" s="31"/>
      <c r="Y22" s="31"/>
      <c r="Z22" s="31"/>
      <c r="AA22" s="31"/>
      <c r="AB22" s="31"/>
      <c r="AC22" s="31"/>
      <c r="AD22" s="31"/>
      <c r="AE22" s="31"/>
      <c r="AF22" s="31"/>
      <c r="AG22" s="31"/>
      <c r="AH22" s="31"/>
      <c r="AI22" s="31"/>
      <c r="AJ22" s="31"/>
      <c r="AK22" s="31"/>
      <c r="AL22" s="31"/>
      <c r="AM22" s="31"/>
      <c r="AN22" s="31"/>
      <c r="AO22" s="31"/>
      <c r="AP22" s="31"/>
      <c r="AQ22" s="31"/>
      <c r="AR22" s="31"/>
      <c r="AS22" s="31"/>
      <c r="AT22" s="31"/>
      <c r="AU22" s="31"/>
      <c r="AV22" s="31"/>
      <c r="AW22" s="31"/>
      <c r="AX22" s="31"/>
      <c r="AY22" s="31"/>
      <c r="AZ22" s="31"/>
      <c r="BA22" s="46"/>
      <c r="BB22" s="47"/>
      <c r="BC22" s="48"/>
      <c r="IE22" s="12">
        <v>1</v>
      </c>
      <c r="IF22" s="12" t="s">
        <v>30</v>
      </c>
      <c r="IG22" s="12" t="s">
        <v>31</v>
      </c>
      <c r="IH22" s="12">
        <v>10</v>
      </c>
      <c r="II22" s="12" t="s">
        <v>32</v>
      </c>
    </row>
    <row r="23" spans="1:243" s="11" customFormat="1" ht="27">
      <c r="A23" s="35">
        <v>1.1</v>
      </c>
      <c r="B23" s="76" t="s">
        <v>66</v>
      </c>
      <c r="C23" s="36" t="s">
        <v>86</v>
      </c>
      <c r="D23" s="77">
        <v>12.855</v>
      </c>
      <c r="E23" s="38" t="s">
        <v>43</v>
      </c>
      <c r="F23" s="49">
        <v>0</v>
      </c>
      <c r="G23" s="44"/>
      <c r="H23" s="40"/>
      <c r="I23" s="39" t="s">
        <v>34</v>
      </c>
      <c r="J23" s="41">
        <f>IF(I23="Less(-)",-1,1)</f>
        <v>1</v>
      </c>
      <c r="K23" s="42" t="s">
        <v>39</v>
      </c>
      <c r="L23" s="42" t="s">
        <v>7</v>
      </c>
      <c r="M23" s="50"/>
      <c r="N23" s="51"/>
      <c r="O23" s="51"/>
      <c r="P23" s="52"/>
      <c r="Q23" s="51"/>
      <c r="R23" s="51"/>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4">
        <f>total_amount_ba($B$2,$D$2,D23,F23,J23,K23,M23)</f>
        <v>0</v>
      </c>
      <c r="BB23" s="54">
        <f>BA23+SUM(N23:AZ23)</f>
        <v>0</v>
      </c>
      <c r="BC23" s="48" t="str">
        <f>SpellNumber(L23,BB23)</f>
        <v>INR Zero Only</v>
      </c>
      <c r="IE23" s="12"/>
      <c r="IF23" s="12"/>
      <c r="IG23" s="12"/>
      <c r="IH23" s="12"/>
      <c r="II23" s="12"/>
    </row>
    <row r="24" spans="1:243" s="11" customFormat="1" ht="15">
      <c r="A24" s="35">
        <v>1.11</v>
      </c>
      <c r="B24" s="76" t="s">
        <v>67</v>
      </c>
      <c r="C24" s="36" t="s">
        <v>87</v>
      </c>
      <c r="D24" s="78">
        <v>0.508</v>
      </c>
      <c r="E24" s="38" t="s">
        <v>43</v>
      </c>
      <c r="F24" s="49">
        <v>0</v>
      </c>
      <c r="G24" s="44"/>
      <c r="H24" s="40"/>
      <c r="I24" s="39" t="s">
        <v>34</v>
      </c>
      <c r="J24" s="41">
        <f>IF(I24="Less(-)",-1,1)</f>
        <v>1</v>
      </c>
      <c r="K24" s="42" t="s">
        <v>39</v>
      </c>
      <c r="L24" s="42" t="s">
        <v>7</v>
      </c>
      <c r="M24" s="50"/>
      <c r="N24" s="51"/>
      <c r="O24" s="51"/>
      <c r="P24" s="52"/>
      <c r="Q24" s="51"/>
      <c r="R24" s="51"/>
      <c r="S24" s="53"/>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54">
        <f>total_amount_ba($B$2,$D$2,D24,F24,J24,K24,M24)</f>
        <v>0</v>
      </c>
      <c r="BB24" s="54">
        <f>BA24+SUM(N24:AZ24)</f>
        <v>0</v>
      </c>
      <c r="BC24" s="48" t="str">
        <f>SpellNumber(L24,BB24)</f>
        <v>INR Zero Only</v>
      </c>
      <c r="IE24" s="12"/>
      <c r="IF24" s="12"/>
      <c r="IG24" s="12"/>
      <c r="IH24" s="12"/>
      <c r="II24" s="12"/>
    </row>
    <row r="25" spans="1:243" s="11" customFormat="1" ht="15">
      <c r="A25" s="35">
        <v>1.12</v>
      </c>
      <c r="B25" s="76" t="s">
        <v>68</v>
      </c>
      <c r="C25" s="36" t="s">
        <v>88</v>
      </c>
      <c r="D25" s="77">
        <v>1.09</v>
      </c>
      <c r="E25" s="38" t="s">
        <v>43</v>
      </c>
      <c r="F25" s="49">
        <v>0</v>
      </c>
      <c r="G25" s="44"/>
      <c r="H25" s="40"/>
      <c r="I25" s="39" t="s">
        <v>34</v>
      </c>
      <c r="J25" s="41">
        <f>IF(I25="Less(-)",-1,1)</f>
        <v>1</v>
      </c>
      <c r="K25" s="42" t="s">
        <v>39</v>
      </c>
      <c r="L25" s="42" t="s">
        <v>7</v>
      </c>
      <c r="M25" s="50"/>
      <c r="N25" s="51"/>
      <c r="O25" s="51"/>
      <c r="P25" s="52"/>
      <c r="Q25" s="51"/>
      <c r="R25" s="51"/>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4">
        <f>total_amount_ba($B$2,$D$2,D25,F25,J25,K25,M25)</f>
        <v>0</v>
      </c>
      <c r="BB25" s="54">
        <f>BA25+SUM(N25:AZ25)</f>
        <v>0</v>
      </c>
      <c r="BC25" s="48" t="str">
        <f>SpellNumber(L25,BB25)</f>
        <v>INR Zero Only</v>
      </c>
      <c r="IE25" s="12"/>
      <c r="IF25" s="12"/>
      <c r="IG25" s="12"/>
      <c r="IH25" s="12"/>
      <c r="II25" s="12"/>
    </row>
    <row r="26" spans="1:243" s="11" customFormat="1" ht="24.75" customHeight="1">
      <c r="A26" s="35">
        <v>2</v>
      </c>
      <c r="B26" s="75" t="s">
        <v>71</v>
      </c>
      <c r="C26" s="36"/>
      <c r="D26" s="77"/>
      <c r="E26" s="38"/>
      <c r="F26" s="39"/>
      <c r="G26" s="40"/>
      <c r="H26" s="40"/>
      <c r="I26" s="39"/>
      <c r="J26" s="41"/>
      <c r="K26" s="42"/>
      <c r="L26" s="42"/>
      <c r="M26" s="43"/>
      <c r="N26" s="44"/>
      <c r="O26" s="44"/>
      <c r="P26" s="45"/>
      <c r="Q26" s="44"/>
      <c r="R26" s="44"/>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46"/>
      <c r="BB26" s="47"/>
      <c r="BC26" s="48"/>
      <c r="IE26" s="12">
        <v>1</v>
      </c>
      <c r="IF26" s="12" t="s">
        <v>30</v>
      </c>
      <c r="IG26" s="12" t="s">
        <v>31</v>
      </c>
      <c r="IH26" s="12">
        <v>10</v>
      </c>
      <c r="II26" s="12" t="s">
        <v>32</v>
      </c>
    </row>
    <row r="27" spans="1:243" s="11" customFormat="1" ht="15">
      <c r="A27" s="35">
        <v>2.1</v>
      </c>
      <c r="B27" s="76" t="s">
        <v>72</v>
      </c>
      <c r="C27" s="36" t="s">
        <v>90</v>
      </c>
      <c r="D27" s="77">
        <v>3</v>
      </c>
      <c r="E27" s="38" t="s">
        <v>60</v>
      </c>
      <c r="F27" s="49">
        <v>0</v>
      </c>
      <c r="G27" s="44"/>
      <c r="H27" s="40"/>
      <c r="I27" s="39" t="s">
        <v>34</v>
      </c>
      <c r="J27" s="41">
        <f>IF(I27="Less(-)",-1,1)</f>
        <v>1</v>
      </c>
      <c r="K27" s="42" t="s">
        <v>39</v>
      </c>
      <c r="L27" s="42" t="s">
        <v>7</v>
      </c>
      <c r="M27" s="50"/>
      <c r="N27" s="51"/>
      <c r="O27" s="51"/>
      <c r="P27" s="52"/>
      <c r="Q27" s="51"/>
      <c r="R27" s="51"/>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4">
        <f>total_amount_ba($B$2,$D$2,D27,F27,J27,K27,M27)</f>
        <v>0</v>
      </c>
      <c r="BB27" s="54">
        <f>BA27+SUM(N27:AZ27)</f>
        <v>0</v>
      </c>
      <c r="BC27" s="48" t="str">
        <f>SpellNumber(L27,BB27)</f>
        <v>INR Zero Only</v>
      </c>
      <c r="IE27" s="12"/>
      <c r="IF27" s="12"/>
      <c r="IG27" s="12"/>
      <c r="IH27" s="12"/>
      <c r="II27" s="12"/>
    </row>
    <row r="28" spans="1:243" s="11" customFormat="1" ht="15">
      <c r="A28" s="35">
        <v>2.2</v>
      </c>
      <c r="B28" s="76" t="s">
        <v>73</v>
      </c>
      <c r="C28" s="36" t="s">
        <v>91</v>
      </c>
      <c r="D28" s="77">
        <v>3</v>
      </c>
      <c r="E28" s="38" t="s">
        <v>60</v>
      </c>
      <c r="F28" s="49">
        <v>0</v>
      </c>
      <c r="G28" s="44"/>
      <c r="H28" s="40"/>
      <c r="I28" s="39" t="s">
        <v>34</v>
      </c>
      <c r="J28" s="41">
        <f>IF(I28="Less(-)",-1,1)</f>
        <v>1</v>
      </c>
      <c r="K28" s="42" t="s">
        <v>39</v>
      </c>
      <c r="L28" s="42" t="s">
        <v>7</v>
      </c>
      <c r="M28" s="50"/>
      <c r="N28" s="51"/>
      <c r="O28" s="51"/>
      <c r="P28" s="52"/>
      <c r="Q28" s="51"/>
      <c r="R28" s="51"/>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4">
        <f>total_amount_ba($B$2,$D$2,D28,F28,J28,K28,M28)</f>
        <v>0</v>
      </c>
      <c r="BB28" s="54">
        <f>BA28+SUM(N28:AZ28)</f>
        <v>0</v>
      </c>
      <c r="BC28" s="48" t="str">
        <f>SpellNumber(L28,BB28)</f>
        <v>INR Zero Only</v>
      </c>
      <c r="IE28" s="12"/>
      <c r="IF28" s="12"/>
      <c r="IG28" s="12"/>
      <c r="IH28" s="12"/>
      <c r="II28" s="12"/>
    </row>
    <row r="29" spans="1:243" s="11" customFormat="1" ht="15">
      <c r="A29" s="35">
        <v>2.3</v>
      </c>
      <c r="B29" s="76" t="s">
        <v>74</v>
      </c>
      <c r="C29" s="36" t="s">
        <v>92</v>
      </c>
      <c r="D29" s="77">
        <v>3</v>
      </c>
      <c r="E29" s="38" t="s">
        <v>60</v>
      </c>
      <c r="F29" s="49">
        <v>0</v>
      </c>
      <c r="G29" s="44"/>
      <c r="H29" s="40"/>
      <c r="I29" s="39" t="s">
        <v>34</v>
      </c>
      <c r="J29" s="41">
        <f>IF(I29="Less(-)",-1,1)</f>
        <v>1</v>
      </c>
      <c r="K29" s="42" t="s">
        <v>39</v>
      </c>
      <c r="L29" s="42" t="s">
        <v>7</v>
      </c>
      <c r="M29" s="50"/>
      <c r="N29" s="51"/>
      <c r="O29" s="51"/>
      <c r="P29" s="52"/>
      <c r="Q29" s="51"/>
      <c r="R29" s="51"/>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4">
        <f>total_amount_ba($B$2,$D$2,D29,F29,J29,K29,M29)</f>
        <v>0</v>
      </c>
      <c r="BB29" s="54">
        <f>BA29+SUM(N29:AZ29)</f>
        <v>0</v>
      </c>
      <c r="BC29" s="48" t="str">
        <f>SpellNumber(L29,BB29)</f>
        <v>INR Zero Only</v>
      </c>
      <c r="IE29" s="12"/>
      <c r="IF29" s="12"/>
      <c r="IG29" s="12"/>
      <c r="IH29" s="12"/>
      <c r="II29" s="12"/>
    </row>
    <row r="30" spans="1:243" s="11" customFormat="1" ht="15">
      <c r="A30" s="35">
        <v>2.4</v>
      </c>
      <c r="B30" s="76" t="s">
        <v>75</v>
      </c>
      <c r="C30" s="36" t="s">
        <v>93</v>
      </c>
      <c r="D30" s="77">
        <v>3</v>
      </c>
      <c r="E30" s="38" t="s">
        <v>60</v>
      </c>
      <c r="F30" s="49">
        <v>0</v>
      </c>
      <c r="G30" s="44"/>
      <c r="H30" s="40"/>
      <c r="I30" s="39" t="s">
        <v>34</v>
      </c>
      <c r="J30" s="41">
        <f>IF(I30="Less(-)",-1,1)</f>
        <v>1</v>
      </c>
      <c r="K30" s="42" t="s">
        <v>39</v>
      </c>
      <c r="L30" s="42" t="s">
        <v>7</v>
      </c>
      <c r="M30" s="50"/>
      <c r="N30" s="51"/>
      <c r="O30" s="51"/>
      <c r="P30" s="52"/>
      <c r="Q30" s="51"/>
      <c r="R30" s="51"/>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54">
        <f>total_amount_ba($B$2,$D$2,D30,F30,J30,K30,M30)</f>
        <v>0</v>
      </c>
      <c r="BB30" s="54">
        <f>BA30+SUM(N30:AZ30)</f>
        <v>0</v>
      </c>
      <c r="BC30" s="48" t="str">
        <f>SpellNumber(L30,BB30)</f>
        <v>INR Zero Only</v>
      </c>
      <c r="IE30" s="12"/>
      <c r="IF30" s="12"/>
      <c r="IG30" s="12"/>
      <c r="IH30" s="12"/>
      <c r="II30" s="12"/>
    </row>
    <row r="31" spans="1:243" s="11" customFormat="1" ht="24.75" customHeight="1">
      <c r="A31" s="35">
        <v>3</v>
      </c>
      <c r="B31" s="79" t="s">
        <v>76</v>
      </c>
      <c r="C31" s="36"/>
      <c r="D31" s="80"/>
      <c r="E31" s="38"/>
      <c r="F31" s="39"/>
      <c r="G31" s="40"/>
      <c r="H31" s="40"/>
      <c r="I31" s="39"/>
      <c r="J31" s="41"/>
      <c r="K31" s="42"/>
      <c r="L31" s="42"/>
      <c r="M31" s="43"/>
      <c r="N31" s="44"/>
      <c r="O31" s="44"/>
      <c r="P31" s="45"/>
      <c r="Q31" s="44"/>
      <c r="R31" s="44"/>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46"/>
      <c r="BB31" s="47"/>
      <c r="BC31" s="48"/>
      <c r="IE31" s="12">
        <v>1</v>
      </c>
      <c r="IF31" s="12" t="s">
        <v>30</v>
      </c>
      <c r="IG31" s="12" t="s">
        <v>31</v>
      </c>
      <c r="IH31" s="12">
        <v>10</v>
      </c>
      <c r="II31" s="12" t="s">
        <v>32</v>
      </c>
    </row>
    <row r="32" spans="1:243" s="11" customFormat="1" ht="27">
      <c r="A32" s="35">
        <v>3.1</v>
      </c>
      <c r="B32" s="81" t="s">
        <v>77</v>
      </c>
      <c r="C32" s="36" t="s">
        <v>94</v>
      </c>
      <c r="D32" s="77">
        <v>21</v>
      </c>
      <c r="E32" s="38" t="s">
        <v>60</v>
      </c>
      <c r="F32" s="49">
        <v>0</v>
      </c>
      <c r="G32" s="44"/>
      <c r="H32" s="40"/>
      <c r="I32" s="39" t="s">
        <v>34</v>
      </c>
      <c r="J32" s="41">
        <f>IF(I32="Less(-)",-1,1)</f>
        <v>1</v>
      </c>
      <c r="K32" s="42" t="s">
        <v>39</v>
      </c>
      <c r="L32" s="42" t="s">
        <v>7</v>
      </c>
      <c r="M32" s="50"/>
      <c r="N32" s="51"/>
      <c r="O32" s="51"/>
      <c r="P32" s="52"/>
      <c r="Q32" s="51"/>
      <c r="R32" s="51"/>
      <c r="S32" s="53"/>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54">
        <f>total_amount_ba($B$2,$D$2,D32,F32,J32,K32,M32)</f>
        <v>0</v>
      </c>
      <c r="BB32" s="54">
        <f>BA32+SUM(N32:AZ32)</f>
        <v>0</v>
      </c>
      <c r="BC32" s="48" t="str">
        <f>SpellNumber(L32,BB32)</f>
        <v>INR Zero Only</v>
      </c>
      <c r="IE32" s="12"/>
      <c r="IF32" s="12"/>
      <c r="IG32" s="12"/>
      <c r="IH32" s="12"/>
      <c r="II32" s="12"/>
    </row>
    <row r="33" spans="1:243" s="11" customFormat="1" ht="27">
      <c r="A33" s="35">
        <v>3.2</v>
      </c>
      <c r="B33" s="81" t="s">
        <v>78</v>
      </c>
      <c r="C33" s="36" t="s">
        <v>95</v>
      </c>
      <c r="D33" s="77">
        <v>24</v>
      </c>
      <c r="E33" s="38" t="s">
        <v>60</v>
      </c>
      <c r="F33" s="49">
        <v>0</v>
      </c>
      <c r="G33" s="44"/>
      <c r="H33" s="40"/>
      <c r="I33" s="39" t="s">
        <v>34</v>
      </c>
      <c r="J33" s="41">
        <f>IF(I33="Less(-)",-1,1)</f>
        <v>1</v>
      </c>
      <c r="K33" s="42" t="s">
        <v>39</v>
      </c>
      <c r="L33" s="42" t="s">
        <v>7</v>
      </c>
      <c r="M33" s="50"/>
      <c r="N33" s="51"/>
      <c r="O33" s="51"/>
      <c r="P33" s="52"/>
      <c r="Q33" s="51"/>
      <c r="R33" s="51"/>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c r="AX33" s="53"/>
      <c r="AY33" s="53"/>
      <c r="AZ33" s="53"/>
      <c r="BA33" s="54">
        <f>total_amount_ba($B$2,$D$2,D33,F33,J33,K33,M33)</f>
        <v>0</v>
      </c>
      <c r="BB33" s="54">
        <f>BA33+SUM(N33:AZ33)</f>
        <v>0</v>
      </c>
      <c r="BC33" s="48" t="str">
        <f>SpellNumber(L33,BB33)</f>
        <v>INR Zero Only</v>
      </c>
      <c r="IE33" s="12"/>
      <c r="IF33" s="12"/>
      <c r="IG33" s="12"/>
      <c r="IH33" s="12"/>
      <c r="II33" s="12"/>
    </row>
    <row r="34" spans="1:243" s="11" customFormat="1" ht="24.75" customHeight="1">
      <c r="A34" s="35">
        <v>4</v>
      </c>
      <c r="B34" s="79" t="s">
        <v>79</v>
      </c>
      <c r="C34" s="36"/>
      <c r="D34" s="80"/>
      <c r="E34" s="38"/>
      <c r="F34" s="39"/>
      <c r="G34" s="40"/>
      <c r="H34" s="40"/>
      <c r="I34" s="39"/>
      <c r="J34" s="41"/>
      <c r="K34" s="42"/>
      <c r="L34" s="42"/>
      <c r="M34" s="43"/>
      <c r="N34" s="44"/>
      <c r="O34" s="44"/>
      <c r="P34" s="45"/>
      <c r="Q34" s="44"/>
      <c r="R34" s="44"/>
      <c r="S34" s="31"/>
      <c r="T34" s="31"/>
      <c r="U34" s="31"/>
      <c r="V34" s="31"/>
      <c r="W34" s="31"/>
      <c r="X34" s="31"/>
      <c r="Y34" s="31"/>
      <c r="Z34" s="31"/>
      <c r="AA34" s="31"/>
      <c r="AB34" s="31"/>
      <c r="AC34" s="31"/>
      <c r="AD34" s="31"/>
      <c r="AE34" s="31"/>
      <c r="AF34" s="31"/>
      <c r="AG34" s="31"/>
      <c r="AH34" s="31"/>
      <c r="AI34" s="31"/>
      <c r="AJ34" s="31"/>
      <c r="AK34" s="31"/>
      <c r="AL34" s="31"/>
      <c r="AM34" s="31"/>
      <c r="AN34" s="31"/>
      <c r="AO34" s="31"/>
      <c r="AP34" s="31"/>
      <c r="AQ34" s="31"/>
      <c r="AR34" s="31"/>
      <c r="AS34" s="31"/>
      <c r="AT34" s="31"/>
      <c r="AU34" s="31"/>
      <c r="AV34" s="31"/>
      <c r="AW34" s="31"/>
      <c r="AX34" s="31"/>
      <c r="AY34" s="31"/>
      <c r="AZ34" s="31"/>
      <c r="BA34" s="46"/>
      <c r="BB34" s="47"/>
      <c r="BC34" s="48"/>
      <c r="IE34" s="12">
        <v>1</v>
      </c>
      <c r="IF34" s="12" t="s">
        <v>30</v>
      </c>
      <c r="IG34" s="12" t="s">
        <v>31</v>
      </c>
      <c r="IH34" s="12">
        <v>10</v>
      </c>
      <c r="II34" s="12" t="s">
        <v>32</v>
      </c>
    </row>
    <row r="35" spans="1:243" s="11" customFormat="1" ht="15">
      <c r="A35" s="35">
        <v>4.1</v>
      </c>
      <c r="B35" s="82" t="s">
        <v>80</v>
      </c>
      <c r="C35" s="36" t="s">
        <v>96</v>
      </c>
      <c r="D35" s="83">
        <v>2</v>
      </c>
      <c r="E35" s="38" t="s">
        <v>83</v>
      </c>
      <c r="F35" s="49">
        <v>0</v>
      </c>
      <c r="G35" s="44"/>
      <c r="H35" s="40"/>
      <c r="I35" s="39" t="s">
        <v>34</v>
      </c>
      <c r="J35" s="41">
        <f>IF(I35="Less(-)",-1,1)</f>
        <v>1</v>
      </c>
      <c r="K35" s="42" t="s">
        <v>39</v>
      </c>
      <c r="L35" s="42" t="s">
        <v>7</v>
      </c>
      <c r="M35" s="50"/>
      <c r="N35" s="51"/>
      <c r="O35" s="51"/>
      <c r="P35" s="52"/>
      <c r="Q35" s="51"/>
      <c r="R35" s="51"/>
      <c r="S35" s="53"/>
      <c r="T35" s="53"/>
      <c r="U35" s="53"/>
      <c r="V35" s="53"/>
      <c r="W35" s="53"/>
      <c r="X35" s="53"/>
      <c r="Y35" s="53"/>
      <c r="Z35" s="53"/>
      <c r="AA35" s="53"/>
      <c r="AB35" s="53"/>
      <c r="AC35" s="53"/>
      <c r="AD35" s="53"/>
      <c r="AE35" s="53"/>
      <c r="AF35" s="53"/>
      <c r="AG35" s="53"/>
      <c r="AH35" s="53"/>
      <c r="AI35" s="53"/>
      <c r="AJ35" s="53"/>
      <c r="AK35" s="53"/>
      <c r="AL35" s="53"/>
      <c r="AM35" s="53"/>
      <c r="AN35" s="53"/>
      <c r="AO35" s="53"/>
      <c r="AP35" s="53"/>
      <c r="AQ35" s="53"/>
      <c r="AR35" s="53"/>
      <c r="AS35" s="53"/>
      <c r="AT35" s="53"/>
      <c r="AU35" s="53"/>
      <c r="AV35" s="53"/>
      <c r="AW35" s="53"/>
      <c r="AX35" s="53"/>
      <c r="AY35" s="53"/>
      <c r="AZ35" s="53"/>
      <c r="BA35" s="54">
        <f>total_amount_ba($B$2,$D$2,D35,F35,J35,K35,M35)</f>
        <v>0</v>
      </c>
      <c r="BB35" s="54">
        <f>BA35+SUM(N35:AZ35)</f>
        <v>0</v>
      </c>
      <c r="BC35" s="48" t="str">
        <f>SpellNumber(L35,BB35)</f>
        <v>INR Zero Only</v>
      </c>
      <c r="IE35" s="12"/>
      <c r="IF35" s="12"/>
      <c r="IG35" s="12"/>
      <c r="IH35" s="12"/>
      <c r="II35" s="12"/>
    </row>
    <row r="36" spans="1:243" s="11" customFormat="1" ht="15">
      <c r="A36" s="35">
        <v>4.2</v>
      </c>
      <c r="B36" s="84" t="s">
        <v>81</v>
      </c>
      <c r="C36" s="36" t="s">
        <v>97</v>
      </c>
      <c r="D36" s="83">
        <v>10</v>
      </c>
      <c r="E36" s="38" t="s">
        <v>60</v>
      </c>
      <c r="F36" s="49">
        <v>0</v>
      </c>
      <c r="G36" s="44"/>
      <c r="H36" s="40"/>
      <c r="I36" s="39" t="s">
        <v>34</v>
      </c>
      <c r="J36" s="41">
        <f>IF(I36="Less(-)",-1,1)</f>
        <v>1</v>
      </c>
      <c r="K36" s="42" t="s">
        <v>39</v>
      </c>
      <c r="L36" s="42" t="s">
        <v>7</v>
      </c>
      <c r="M36" s="50"/>
      <c r="N36" s="51"/>
      <c r="O36" s="51"/>
      <c r="P36" s="52"/>
      <c r="Q36" s="51"/>
      <c r="R36" s="51"/>
      <c r="S36" s="53"/>
      <c r="T36" s="53"/>
      <c r="U36" s="53"/>
      <c r="V36" s="53"/>
      <c r="W36" s="53"/>
      <c r="X36" s="53"/>
      <c r="Y36" s="53"/>
      <c r="Z36" s="53"/>
      <c r="AA36" s="53"/>
      <c r="AB36" s="53"/>
      <c r="AC36" s="53"/>
      <c r="AD36" s="53"/>
      <c r="AE36" s="53"/>
      <c r="AF36" s="53"/>
      <c r="AG36" s="53"/>
      <c r="AH36" s="53"/>
      <c r="AI36" s="53"/>
      <c r="AJ36" s="53"/>
      <c r="AK36" s="53"/>
      <c r="AL36" s="53"/>
      <c r="AM36" s="53"/>
      <c r="AN36" s="53"/>
      <c r="AO36" s="53"/>
      <c r="AP36" s="53"/>
      <c r="AQ36" s="53"/>
      <c r="AR36" s="53"/>
      <c r="AS36" s="53"/>
      <c r="AT36" s="53"/>
      <c r="AU36" s="53"/>
      <c r="AV36" s="53"/>
      <c r="AW36" s="53"/>
      <c r="AX36" s="53"/>
      <c r="AY36" s="53"/>
      <c r="AZ36" s="53"/>
      <c r="BA36" s="54">
        <f>total_amount_ba($B$2,$D$2,D36,F36,J36,K36,M36)</f>
        <v>0</v>
      </c>
      <c r="BB36" s="54">
        <f>BA36+SUM(N36:AZ36)</f>
        <v>0</v>
      </c>
      <c r="BC36" s="48" t="str">
        <f>SpellNumber(L36,BB36)</f>
        <v>INR Zero Only</v>
      </c>
      <c r="IE36" s="12"/>
      <c r="IF36" s="12"/>
      <c r="IG36" s="12"/>
      <c r="IH36" s="12"/>
      <c r="II36" s="12"/>
    </row>
    <row r="37" spans="1:243" s="11" customFormat="1" ht="15">
      <c r="A37" s="35">
        <v>4.3</v>
      </c>
      <c r="B37" s="81" t="s">
        <v>82</v>
      </c>
      <c r="C37" s="36" t="s">
        <v>98</v>
      </c>
      <c r="D37" s="83">
        <v>7</v>
      </c>
      <c r="E37" s="38" t="s">
        <v>60</v>
      </c>
      <c r="F37" s="49">
        <v>0</v>
      </c>
      <c r="G37" s="44"/>
      <c r="H37" s="40"/>
      <c r="I37" s="39" t="s">
        <v>34</v>
      </c>
      <c r="J37" s="41">
        <f>IF(I37="Less(-)",-1,1)</f>
        <v>1</v>
      </c>
      <c r="K37" s="42" t="s">
        <v>39</v>
      </c>
      <c r="L37" s="42" t="s">
        <v>7</v>
      </c>
      <c r="M37" s="50"/>
      <c r="N37" s="51"/>
      <c r="O37" s="51"/>
      <c r="P37" s="52"/>
      <c r="Q37" s="51"/>
      <c r="R37" s="51"/>
      <c r="S37" s="53"/>
      <c r="T37" s="53"/>
      <c r="U37" s="53"/>
      <c r="V37" s="53"/>
      <c r="W37" s="53"/>
      <c r="X37" s="53"/>
      <c r="Y37" s="53"/>
      <c r="Z37" s="53"/>
      <c r="AA37" s="53"/>
      <c r="AB37" s="53"/>
      <c r="AC37" s="53"/>
      <c r="AD37" s="53"/>
      <c r="AE37" s="53"/>
      <c r="AF37" s="53"/>
      <c r="AG37" s="53"/>
      <c r="AH37" s="53"/>
      <c r="AI37" s="53"/>
      <c r="AJ37" s="53"/>
      <c r="AK37" s="53"/>
      <c r="AL37" s="53"/>
      <c r="AM37" s="53"/>
      <c r="AN37" s="53"/>
      <c r="AO37" s="53"/>
      <c r="AP37" s="53"/>
      <c r="AQ37" s="53"/>
      <c r="AR37" s="53"/>
      <c r="AS37" s="53"/>
      <c r="AT37" s="53"/>
      <c r="AU37" s="53"/>
      <c r="AV37" s="53"/>
      <c r="AW37" s="53"/>
      <c r="AX37" s="53"/>
      <c r="AY37" s="53"/>
      <c r="AZ37" s="53"/>
      <c r="BA37" s="54">
        <f>total_amount_ba($B$2,$D$2,D37,F37,J37,K37,M37)</f>
        <v>0</v>
      </c>
      <c r="BB37" s="54">
        <f>BA37+SUM(N37:AZ37)</f>
        <v>0</v>
      </c>
      <c r="BC37" s="48" t="str">
        <f>SpellNumber(L37,BB37)</f>
        <v>INR Zero Only</v>
      </c>
      <c r="IE37" s="12"/>
      <c r="IF37" s="12"/>
      <c r="IG37" s="12"/>
      <c r="IH37" s="12"/>
      <c r="II37" s="12"/>
    </row>
    <row r="38" spans="1:243" s="11" customFormat="1" ht="24.75" customHeight="1">
      <c r="A38" s="35">
        <v>5</v>
      </c>
      <c r="B38" s="85" t="s">
        <v>84</v>
      </c>
      <c r="C38" s="36"/>
      <c r="D38" s="80"/>
      <c r="E38" s="38"/>
      <c r="F38" s="39"/>
      <c r="G38" s="40"/>
      <c r="H38" s="40"/>
      <c r="I38" s="39"/>
      <c r="J38" s="41"/>
      <c r="K38" s="42"/>
      <c r="L38" s="42"/>
      <c r="M38" s="43"/>
      <c r="N38" s="44"/>
      <c r="O38" s="44"/>
      <c r="P38" s="45"/>
      <c r="Q38" s="44"/>
      <c r="R38" s="44"/>
      <c r="S38" s="31"/>
      <c r="T38" s="31"/>
      <c r="U38" s="31"/>
      <c r="V38" s="31"/>
      <c r="W38" s="31"/>
      <c r="X38" s="31"/>
      <c r="Y38" s="31"/>
      <c r="Z38" s="31"/>
      <c r="AA38" s="31"/>
      <c r="AB38" s="31"/>
      <c r="AC38" s="31"/>
      <c r="AD38" s="31"/>
      <c r="AE38" s="31"/>
      <c r="AF38" s="31"/>
      <c r="AG38" s="31"/>
      <c r="AH38" s="31"/>
      <c r="AI38" s="31"/>
      <c r="AJ38" s="31"/>
      <c r="AK38" s="31"/>
      <c r="AL38" s="31"/>
      <c r="AM38" s="31"/>
      <c r="AN38" s="31"/>
      <c r="AO38" s="31"/>
      <c r="AP38" s="31"/>
      <c r="AQ38" s="31"/>
      <c r="AR38" s="31"/>
      <c r="AS38" s="31"/>
      <c r="AT38" s="31"/>
      <c r="AU38" s="31"/>
      <c r="AV38" s="31"/>
      <c r="AW38" s="31"/>
      <c r="AX38" s="31"/>
      <c r="AY38" s="31"/>
      <c r="AZ38" s="31"/>
      <c r="BA38" s="46"/>
      <c r="BB38" s="47"/>
      <c r="BC38" s="48"/>
      <c r="IE38" s="12">
        <v>1</v>
      </c>
      <c r="IF38" s="12" t="s">
        <v>30</v>
      </c>
      <c r="IG38" s="12" t="s">
        <v>31</v>
      </c>
      <c r="IH38" s="12">
        <v>10</v>
      </c>
      <c r="II38" s="12" t="s">
        <v>32</v>
      </c>
    </row>
    <row r="39" spans="1:243" s="11" customFormat="1" ht="15">
      <c r="A39" s="35">
        <v>5.1</v>
      </c>
      <c r="B39" s="86" t="s">
        <v>85</v>
      </c>
      <c r="C39" s="36" t="s">
        <v>99</v>
      </c>
      <c r="D39" s="83">
        <v>9</v>
      </c>
      <c r="E39" s="38" t="s">
        <v>83</v>
      </c>
      <c r="F39" s="49">
        <v>0</v>
      </c>
      <c r="G39" s="44"/>
      <c r="H39" s="40"/>
      <c r="I39" s="39" t="s">
        <v>34</v>
      </c>
      <c r="J39" s="41">
        <f>IF(I39="Less(-)",-1,1)</f>
        <v>1</v>
      </c>
      <c r="K39" s="42" t="s">
        <v>39</v>
      </c>
      <c r="L39" s="42" t="s">
        <v>7</v>
      </c>
      <c r="M39" s="50"/>
      <c r="N39" s="51"/>
      <c r="O39" s="51"/>
      <c r="P39" s="52"/>
      <c r="Q39" s="51"/>
      <c r="R39" s="51"/>
      <c r="S39" s="53"/>
      <c r="T39" s="53"/>
      <c r="U39" s="53"/>
      <c r="V39" s="53"/>
      <c r="W39" s="53"/>
      <c r="X39" s="53"/>
      <c r="Y39" s="53"/>
      <c r="Z39" s="53"/>
      <c r="AA39" s="53"/>
      <c r="AB39" s="53"/>
      <c r="AC39" s="53"/>
      <c r="AD39" s="53"/>
      <c r="AE39" s="53"/>
      <c r="AF39" s="53"/>
      <c r="AG39" s="53"/>
      <c r="AH39" s="53"/>
      <c r="AI39" s="53"/>
      <c r="AJ39" s="53"/>
      <c r="AK39" s="53"/>
      <c r="AL39" s="53"/>
      <c r="AM39" s="53"/>
      <c r="AN39" s="53"/>
      <c r="AO39" s="53"/>
      <c r="AP39" s="53"/>
      <c r="AQ39" s="53"/>
      <c r="AR39" s="53"/>
      <c r="AS39" s="53"/>
      <c r="AT39" s="53"/>
      <c r="AU39" s="53"/>
      <c r="AV39" s="53"/>
      <c r="AW39" s="53"/>
      <c r="AX39" s="53"/>
      <c r="AY39" s="53"/>
      <c r="AZ39" s="53"/>
      <c r="BA39" s="54">
        <f>total_amount_ba($B$2,$D$2,D39,F39,J39,K39,M39)</f>
        <v>0</v>
      </c>
      <c r="BB39" s="54">
        <f>BA39+SUM(N39:AZ39)</f>
        <v>0</v>
      </c>
      <c r="BC39" s="48" t="str">
        <f>SpellNumber(L39,BB39)</f>
        <v>INR Zero Only</v>
      </c>
      <c r="IE39" s="12"/>
      <c r="IF39" s="12"/>
      <c r="IG39" s="12"/>
      <c r="IH39" s="12"/>
      <c r="II39" s="12"/>
    </row>
    <row r="40" spans="1:243" s="11" customFormat="1" ht="33" customHeight="1">
      <c r="A40" s="55" t="s">
        <v>37</v>
      </c>
      <c r="B40" s="55"/>
      <c r="C40" s="39"/>
      <c r="D40" s="56"/>
      <c r="E40" s="39"/>
      <c r="F40" s="39"/>
      <c r="G40" s="39"/>
      <c r="H40" s="57"/>
      <c r="I40" s="57"/>
      <c r="J40" s="57"/>
      <c r="K40" s="57"/>
      <c r="L40" s="39"/>
      <c r="M40" s="58"/>
      <c r="N40" s="58"/>
      <c r="O40" s="58"/>
      <c r="P40" s="58"/>
      <c r="Q40" s="58"/>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58"/>
      <c r="AU40" s="58"/>
      <c r="AV40" s="58"/>
      <c r="AW40" s="58"/>
      <c r="AX40" s="58"/>
      <c r="AY40" s="58"/>
      <c r="AZ40" s="58"/>
      <c r="BA40" s="59">
        <f>SUM(BA14:BA39)</f>
        <v>0</v>
      </c>
      <c r="BB40" s="59">
        <f>SUM(BB14:BB39)</f>
        <v>0</v>
      </c>
      <c r="BC40" s="48" t="str">
        <f>SpellNumber($E$2,BB40)</f>
        <v>INR Zero Only</v>
      </c>
      <c r="IE40" s="12">
        <v>4</v>
      </c>
      <c r="IF40" s="12" t="s">
        <v>35</v>
      </c>
      <c r="IG40" s="12" t="s">
        <v>36</v>
      </c>
      <c r="IH40" s="12">
        <v>10</v>
      </c>
      <c r="II40" s="12" t="s">
        <v>33</v>
      </c>
    </row>
    <row r="41" spans="1:243" s="13" customFormat="1" ht="39" customHeight="1" hidden="1">
      <c r="A41" s="55" t="s">
        <v>41</v>
      </c>
      <c r="B41" s="55"/>
      <c r="C41" s="60"/>
      <c r="D41" s="19"/>
      <c r="E41" s="20" t="s">
        <v>38</v>
      </c>
      <c r="F41" s="61"/>
      <c r="G41" s="62"/>
      <c r="H41" s="43"/>
      <c r="I41" s="43"/>
      <c r="J41" s="43"/>
      <c r="K41" s="63"/>
      <c r="L41" s="64"/>
      <c r="M41" s="21"/>
      <c r="N41" s="43"/>
      <c r="O41" s="41"/>
      <c r="P41" s="41"/>
      <c r="Q41" s="41"/>
      <c r="R41" s="41"/>
      <c r="S41" s="41"/>
      <c r="T41" s="43"/>
      <c r="U41" s="43"/>
      <c r="V41" s="43"/>
      <c r="W41" s="43"/>
      <c r="X41" s="43"/>
      <c r="Y41" s="43"/>
      <c r="Z41" s="43"/>
      <c r="AA41" s="43"/>
      <c r="AB41" s="43"/>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3"/>
      <c r="BA41" s="65">
        <f>IF(ISBLANK(F41),0,IF(E41="Excess (+)",ROUND(BA40+(BA40*F41),2),IF(E41="Less (-)",ROUND(BA40+(BA40*F41*(-1)),2),0)))</f>
        <v>0</v>
      </c>
      <c r="BB41" s="66">
        <f>ROUND(BA41,0)</f>
        <v>0</v>
      </c>
      <c r="BC41" s="48" t="str">
        <f>SpellNumber(L41,BB41)</f>
        <v> Zero Only</v>
      </c>
      <c r="IE41" s="14"/>
      <c r="IF41" s="14"/>
      <c r="IG41" s="14"/>
      <c r="IH41" s="14"/>
      <c r="II41" s="14"/>
    </row>
    <row r="42" spans="1:243" s="13" customFormat="1" ht="51" customHeight="1">
      <c r="A42" s="55" t="s">
        <v>40</v>
      </c>
      <c r="B42" s="55"/>
      <c r="C42" s="67" t="str">
        <f>SpellNumber($E$2,BB40)</f>
        <v>INR Zero Only</v>
      </c>
      <c r="D42" s="67"/>
      <c r="E42" s="67"/>
      <c r="F42" s="67"/>
      <c r="G42" s="67"/>
      <c r="H42" s="67"/>
      <c r="I42" s="67"/>
      <c r="J42" s="67"/>
      <c r="K42" s="67"/>
      <c r="L42" s="67"/>
      <c r="M42" s="67"/>
      <c r="N42" s="67"/>
      <c r="O42" s="67"/>
      <c r="P42" s="67"/>
      <c r="Q42" s="67"/>
      <c r="R42" s="67"/>
      <c r="S42" s="67"/>
      <c r="T42" s="67"/>
      <c r="U42" s="67"/>
      <c r="V42" s="67"/>
      <c r="W42" s="67"/>
      <c r="X42" s="67"/>
      <c r="Y42" s="67"/>
      <c r="Z42" s="67"/>
      <c r="AA42" s="67"/>
      <c r="AB42" s="67"/>
      <c r="AC42" s="67"/>
      <c r="AD42" s="67"/>
      <c r="AE42" s="67"/>
      <c r="AF42" s="67"/>
      <c r="AG42" s="67"/>
      <c r="AH42" s="67"/>
      <c r="AI42" s="67"/>
      <c r="AJ42" s="67"/>
      <c r="AK42" s="67"/>
      <c r="AL42" s="67"/>
      <c r="AM42" s="67"/>
      <c r="AN42" s="67"/>
      <c r="AO42" s="67"/>
      <c r="AP42" s="67"/>
      <c r="AQ42" s="67"/>
      <c r="AR42" s="67"/>
      <c r="AS42" s="67"/>
      <c r="AT42" s="67"/>
      <c r="AU42" s="67"/>
      <c r="AV42" s="67"/>
      <c r="AW42" s="67"/>
      <c r="AX42" s="67"/>
      <c r="AY42" s="67"/>
      <c r="AZ42" s="67"/>
      <c r="BA42" s="67"/>
      <c r="BB42" s="67"/>
      <c r="BC42" s="67"/>
      <c r="IE42" s="14"/>
      <c r="IF42" s="14"/>
      <c r="IG42" s="14"/>
      <c r="IH42" s="14"/>
      <c r="II42" s="14"/>
    </row>
    <row r="43" spans="3:243" s="9" customFormat="1" ht="14.25">
      <c r="C43" s="15"/>
      <c r="D43" s="18"/>
      <c r="E43" s="15"/>
      <c r="F43" s="15"/>
      <c r="G43" s="15"/>
      <c r="H43" s="15"/>
      <c r="I43" s="15"/>
      <c r="J43" s="15"/>
      <c r="K43" s="15"/>
      <c r="L43" s="15"/>
      <c r="M43" s="15"/>
      <c r="O43" s="15"/>
      <c r="BA43" s="15"/>
      <c r="BC43" s="15"/>
      <c r="IE43" s="10"/>
      <c r="IF43" s="10"/>
      <c r="IG43" s="10"/>
      <c r="IH43" s="10"/>
      <c r="II43" s="10"/>
    </row>
  </sheetData>
  <sheetProtection password="CE88" sheet="1"/>
  <mergeCells count="8">
    <mergeCell ref="C42:BC42"/>
    <mergeCell ref="A9:BC9"/>
    <mergeCell ref="A1:L1"/>
    <mergeCell ref="A4:BC4"/>
    <mergeCell ref="A5:BC5"/>
    <mergeCell ref="A6:BC6"/>
    <mergeCell ref="A7:BC7"/>
    <mergeCell ref="B8:BC8"/>
  </mergeCells>
  <dataValidations count="20">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list" allowBlank="1" showInputMessage="1" showErrorMessage="1" sqref="C2">
      <formula1>"Normal, SingleWindow, Alternate"</formula1>
    </dataValidation>
    <dataValidation type="decimal" allowBlank="1" showInputMessage="1" showErrorMessage="1" promptTitle="Quantity" prompt="Please enter the Quantity for this item. " errorTitle="Invalid Entry" error="Only Numeric Values are allowed. " sqref="F13:F39 D13:D39">
      <formula1>0</formula1>
      <formula2>999999999999999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41">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41">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41">
      <formula1>IF(ISBLANK(F41),$A$3:$C$3,$B$3:$C$3)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41">
      <formula1>0</formula1>
      <formula2>IF(E41&lt;&gt;"Select",99.9,0)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41">
      <formula1>IF(E41&lt;&gt;"Select",0,-1)</formula1>
      <formula2>IF(E41&lt;&gt;"Select",99.99,-1)</formula2>
    </dataValidation>
    <dataValidation type="decimal" allowBlank="1" showInputMessage="1" showErrorMessage="1" errorTitle="Invalid Entry" error="Only Numeric Values are allowed. " sqref="A13:A39">
      <formula1>0</formula1>
      <formula2>999999999999999</formula2>
    </dataValidation>
    <dataValidation type="list" allowBlank="1" showInputMessage="1" showErrorMessage="1" sqref="L37 L38 L13 L14 L15 L16 L17 L18 L19 L20 L21 L22 L23 L24 L25 L26 L27 L28 L29 L30 L31 L32 L33 L34 L35 L36 L39">
      <formula1>"INR"</formula1>
    </dataValidation>
    <dataValidation allowBlank="1" showInputMessage="1" showErrorMessage="1" promptTitle="Itemcode/Make" prompt="Please enter text" sqref="C13:C39"/>
    <dataValidation allowBlank="1" showInputMessage="1" showErrorMessage="1" promptTitle="Units" prompt="Please enter Units in text" sqref="E13:E39"/>
    <dataValidation allowBlank="1" showInputMessage="1" showErrorMessage="1" promptTitle="Addition / Deduction" prompt="Please Choose the correct One" sqref="J13:J39"/>
    <dataValidation type="list" showInputMessage="1" showErrorMessage="1" sqref="I13:I39">
      <formula1>"Excess(+), Less(-)"</formula1>
    </dataValidation>
    <dataValidation type="decimal" allowBlank="1" showInputMessage="1" showErrorMessage="1" promptTitle="Rate Entry" prompt="Please enter the Other Taxes2 in Rupees for this item. " errorTitle="Invaid Entry" error="Only Numeric Values are allowed. " sqref="N13:O39">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39">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39">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39">
      <formula1>0</formula1>
      <formula2>999999999999999</formula2>
    </dataValidation>
    <dataValidation type="list" allowBlank="1" showInputMessage="1" showErrorMessage="1" sqref="K13:K39">
      <formula1>"Partial Conversion, Full Conversion"</formula1>
    </dataValidation>
  </dataValidations>
  <printOptions/>
  <pageMargins left="0.55" right="0.33" top="0.61" bottom="0.51"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Sheet15">
    <tabColor theme="4" tint="-0.4999699890613556"/>
  </sheetPr>
  <dimension ref="A1:II43"/>
  <sheetViews>
    <sheetView showGridLines="0" zoomScale="80" zoomScaleNormal="80" zoomScalePageLayoutView="0" workbookViewId="0" topLeftCell="A1">
      <selection activeCell="M11" sqref="M11"/>
    </sheetView>
  </sheetViews>
  <sheetFormatPr defaultColWidth="9.140625" defaultRowHeight="15"/>
  <cols>
    <col min="1" max="1" width="24.140625" style="15" customWidth="1"/>
    <col min="2" max="2" width="60.57421875" style="15" customWidth="1"/>
    <col min="3" max="3" width="9.00390625" style="15" hidden="1" customWidth="1"/>
    <col min="4" max="4" width="14.57421875" style="18" customWidth="1"/>
    <col min="5" max="5" width="11.28125" style="15" customWidth="1"/>
    <col min="6" max="6" width="14.421875" style="15" hidden="1" customWidth="1"/>
    <col min="7" max="7" width="14.140625" style="15" hidden="1" customWidth="1"/>
    <col min="8" max="9" width="12.140625" style="15" hidden="1" customWidth="1"/>
    <col min="10" max="10" width="9.00390625" style="15" hidden="1" customWidth="1"/>
    <col min="11" max="11" width="19.57421875" style="15" hidden="1" customWidth="1"/>
    <col min="12" max="12" width="14.28125" style="15" hidden="1" customWidth="1"/>
    <col min="13" max="13" width="19.00390625" style="15" customWidth="1"/>
    <col min="14" max="14" width="15.28125" style="16" hidden="1" customWidth="1"/>
    <col min="15" max="15" width="14.28125" style="15" hidden="1" customWidth="1"/>
    <col min="16" max="16" width="17.28125" style="15" hidden="1" customWidth="1"/>
    <col min="17" max="17" width="18.421875" style="15" hidden="1" customWidth="1"/>
    <col min="18" max="18" width="17.421875" style="15" hidden="1" customWidth="1"/>
    <col min="19" max="19" width="14.7109375" style="15" hidden="1" customWidth="1"/>
    <col min="20" max="20" width="14.8515625" style="15" hidden="1" customWidth="1"/>
    <col min="21" max="21" width="16.421875" style="15" hidden="1" customWidth="1"/>
    <col min="22" max="22" width="13.00390625" style="15" hidden="1" customWidth="1"/>
    <col min="23" max="51" width="9.140625" style="15" hidden="1" customWidth="1"/>
    <col min="52" max="52" width="10.28125" style="15" hidden="1" customWidth="1"/>
    <col min="53" max="53" width="20.28125" style="15" customWidth="1"/>
    <col min="54" max="54" width="18.8515625" style="15" hidden="1" customWidth="1"/>
    <col min="55" max="55" width="43.57421875" style="15" customWidth="1"/>
    <col min="56" max="238" width="9.140625" style="15" customWidth="1"/>
    <col min="239" max="243" width="9.140625" style="17" customWidth="1"/>
    <col min="244" max="16384" width="9.140625" style="15" customWidth="1"/>
  </cols>
  <sheetData>
    <row r="1" spans="1:243" s="1" customFormat="1" ht="25.5" customHeight="1">
      <c r="A1" s="69" t="str">
        <f>B2&amp;" BoQ"</f>
        <v>Item Rate BoQ</v>
      </c>
      <c r="B1" s="69"/>
      <c r="C1" s="69"/>
      <c r="D1" s="69"/>
      <c r="E1" s="69"/>
      <c r="F1" s="69"/>
      <c r="G1" s="69"/>
      <c r="H1" s="69"/>
      <c r="I1" s="69"/>
      <c r="J1" s="69"/>
      <c r="K1" s="69"/>
      <c r="L1" s="69"/>
      <c r="M1" s="22"/>
      <c r="N1" s="22"/>
      <c r="O1" s="23"/>
      <c r="P1" s="23"/>
      <c r="Q1" s="24"/>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IE1" s="2"/>
      <c r="IF1" s="2"/>
      <c r="IG1" s="2"/>
      <c r="IH1" s="2"/>
      <c r="II1" s="2"/>
    </row>
    <row r="2" spans="1:55" s="1" customFormat="1" ht="25.5" customHeight="1" hidden="1">
      <c r="A2" s="25" t="s">
        <v>3</v>
      </c>
      <c r="B2" s="25" t="s">
        <v>4</v>
      </c>
      <c r="C2" s="26" t="s">
        <v>5</v>
      </c>
      <c r="D2" s="26" t="s">
        <v>6</v>
      </c>
      <c r="E2" s="25" t="s">
        <v>7</v>
      </c>
      <c r="F2" s="22"/>
      <c r="G2" s="22"/>
      <c r="H2" s="22"/>
      <c r="I2" s="22"/>
      <c r="J2" s="27"/>
      <c r="K2" s="27"/>
      <c r="L2" s="27"/>
      <c r="M2" s="22"/>
      <c r="N2" s="22"/>
      <c r="O2" s="23"/>
      <c r="P2" s="23"/>
      <c r="Q2" s="24"/>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row>
    <row r="3" spans="1:243" s="1" customFormat="1" ht="30" customHeight="1" hidden="1">
      <c r="A3" s="22" t="s">
        <v>8</v>
      </c>
      <c r="B3" s="22"/>
      <c r="C3" s="22" t="s">
        <v>9</v>
      </c>
      <c r="D3" s="28"/>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IE3" s="2"/>
      <c r="IF3" s="2"/>
      <c r="IG3" s="2"/>
      <c r="IH3" s="2"/>
      <c r="II3" s="2"/>
    </row>
    <row r="4" spans="1:243" s="3" customFormat="1" ht="30.75" customHeight="1">
      <c r="A4" s="70" t="s">
        <v>44</v>
      </c>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IE4" s="4"/>
      <c r="IF4" s="4"/>
      <c r="IG4" s="4"/>
      <c r="IH4" s="4"/>
      <c r="II4" s="4"/>
    </row>
    <row r="5" spans="1:243" s="3" customFormat="1" ht="30.75" customHeight="1">
      <c r="A5" s="70" t="s">
        <v>61</v>
      </c>
      <c r="B5" s="70"/>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IE5" s="4"/>
      <c r="IF5" s="4"/>
      <c r="IG5" s="4"/>
      <c r="IH5" s="4"/>
      <c r="II5" s="4"/>
    </row>
    <row r="6" spans="1:243" s="3" customFormat="1" ht="15">
      <c r="A6" s="70" t="s">
        <v>62</v>
      </c>
      <c r="B6" s="70"/>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IE6" s="4"/>
      <c r="IF6" s="4"/>
      <c r="IG6" s="4"/>
      <c r="IH6" s="4"/>
      <c r="II6" s="4"/>
    </row>
    <row r="7" spans="1:243" s="3" customFormat="1" ht="29.25" customHeight="1" hidden="1">
      <c r="A7" s="71" t="s">
        <v>10</v>
      </c>
      <c r="B7" s="71"/>
      <c r="C7" s="71"/>
      <c r="D7" s="71"/>
      <c r="E7" s="71"/>
      <c r="F7" s="71"/>
      <c r="G7" s="71"/>
      <c r="H7" s="71"/>
      <c r="I7" s="71"/>
      <c r="J7" s="71"/>
      <c r="K7" s="71"/>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71"/>
      <c r="AM7" s="71"/>
      <c r="AN7" s="71"/>
      <c r="AO7" s="71"/>
      <c r="AP7" s="71"/>
      <c r="AQ7" s="71"/>
      <c r="AR7" s="71"/>
      <c r="AS7" s="71"/>
      <c r="AT7" s="71"/>
      <c r="AU7" s="71"/>
      <c r="AV7" s="71"/>
      <c r="AW7" s="71"/>
      <c r="AX7" s="71"/>
      <c r="AY7" s="71"/>
      <c r="AZ7" s="71"/>
      <c r="BA7" s="71"/>
      <c r="BB7" s="71"/>
      <c r="BC7" s="71"/>
      <c r="IE7" s="4"/>
      <c r="IF7" s="4"/>
      <c r="IG7" s="4"/>
      <c r="IH7" s="4"/>
      <c r="II7" s="4"/>
    </row>
    <row r="8" spans="1:243" s="5" customFormat="1" ht="30.75">
      <c r="A8" s="29" t="s">
        <v>42</v>
      </c>
      <c r="B8" s="72"/>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73"/>
      <c r="AZ8" s="73"/>
      <c r="BA8" s="73"/>
      <c r="BB8" s="73"/>
      <c r="BC8" s="73"/>
      <c r="IE8" s="6"/>
      <c r="IF8" s="6"/>
      <c r="IG8" s="6"/>
      <c r="IH8" s="6"/>
      <c r="II8" s="6"/>
    </row>
    <row r="9" spans="1:243" s="7" customFormat="1" ht="62.25" customHeight="1">
      <c r="A9" s="68" t="s">
        <v>116</v>
      </c>
      <c r="B9" s="68"/>
      <c r="C9" s="68"/>
      <c r="D9" s="68"/>
      <c r="E9" s="68"/>
      <c r="F9" s="68"/>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8"/>
      <c r="IE9" s="8"/>
      <c r="IF9" s="8"/>
      <c r="IG9" s="8"/>
      <c r="IH9" s="8"/>
      <c r="II9" s="8"/>
    </row>
    <row r="10" spans="1:243" s="9" customFormat="1" ht="18.75" customHeight="1">
      <c r="A10" s="31" t="s">
        <v>53</v>
      </c>
      <c r="B10" s="31" t="s">
        <v>54</v>
      </c>
      <c r="C10" s="31" t="s">
        <v>54</v>
      </c>
      <c r="D10" s="30" t="s">
        <v>53</v>
      </c>
      <c r="E10" s="31" t="s">
        <v>54</v>
      </c>
      <c r="F10" s="31" t="s">
        <v>11</v>
      </c>
      <c r="G10" s="31" t="s">
        <v>11</v>
      </c>
      <c r="H10" s="31" t="s">
        <v>12</v>
      </c>
      <c r="I10" s="31" t="s">
        <v>54</v>
      </c>
      <c r="J10" s="31" t="s">
        <v>53</v>
      </c>
      <c r="K10" s="31" t="s">
        <v>55</v>
      </c>
      <c r="L10" s="31" t="s">
        <v>54</v>
      </c>
      <c r="M10" s="31" t="s">
        <v>53</v>
      </c>
      <c r="N10" s="31" t="s">
        <v>11</v>
      </c>
      <c r="O10" s="31" t="s">
        <v>11</v>
      </c>
      <c r="P10" s="31" t="s">
        <v>11</v>
      </c>
      <c r="Q10" s="31" t="s">
        <v>11</v>
      </c>
      <c r="R10" s="31" t="s">
        <v>12</v>
      </c>
      <c r="S10" s="31" t="s">
        <v>12</v>
      </c>
      <c r="T10" s="31" t="s">
        <v>11</v>
      </c>
      <c r="U10" s="31" t="s">
        <v>11</v>
      </c>
      <c r="V10" s="31" t="s">
        <v>11</v>
      </c>
      <c r="W10" s="31" t="s">
        <v>11</v>
      </c>
      <c r="X10" s="31" t="s">
        <v>12</v>
      </c>
      <c r="Y10" s="31" t="s">
        <v>12</v>
      </c>
      <c r="Z10" s="31" t="s">
        <v>11</v>
      </c>
      <c r="AA10" s="31" t="s">
        <v>11</v>
      </c>
      <c r="AB10" s="31" t="s">
        <v>11</v>
      </c>
      <c r="AC10" s="31" t="s">
        <v>11</v>
      </c>
      <c r="AD10" s="31" t="s">
        <v>12</v>
      </c>
      <c r="AE10" s="31" t="s">
        <v>12</v>
      </c>
      <c r="AF10" s="31" t="s">
        <v>11</v>
      </c>
      <c r="AG10" s="31" t="s">
        <v>11</v>
      </c>
      <c r="AH10" s="31" t="s">
        <v>11</v>
      </c>
      <c r="AI10" s="31" t="s">
        <v>11</v>
      </c>
      <c r="AJ10" s="31" t="s">
        <v>12</v>
      </c>
      <c r="AK10" s="31" t="s">
        <v>12</v>
      </c>
      <c r="AL10" s="31" t="s">
        <v>11</v>
      </c>
      <c r="AM10" s="31" t="s">
        <v>11</v>
      </c>
      <c r="AN10" s="31" t="s">
        <v>11</v>
      </c>
      <c r="AO10" s="31" t="s">
        <v>11</v>
      </c>
      <c r="AP10" s="31" t="s">
        <v>12</v>
      </c>
      <c r="AQ10" s="31" t="s">
        <v>12</v>
      </c>
      <c r="AR10" s="31" t="s">
        <v>11</v>
      </c>
      <c r="AS10" s="31" t="s">
        <v>11</v>
      </c>
      <c r="AT10" s="31" t="s">
        <v>53</v>
      </c>
      <c r="AU10" s="31" t="s">
        <v>53</v>
      </c>
      <c r="AV10" s="31" t="s">
        <v>12</v>
      </c>
      <c r="AW10" s="31" t="s">
        <v>12</v>
      </c>
      <c r="AX10" s="31" t="s">
        <v>53</v>
      </c>
      <c r="AY10" s="31" t="s">
        <v>53</v>
      </c>
      <c r="AZ10" s="31" t="s">
        <v>13</v>
      </c>
      <c r="BA10" s="31" t="s">
        <v>53</v>
      </c>
      <c r="BB10" s="31" t="s">
        <v>53</v>
      </c>
      <c r="BC10" s="31" t="s">
        <v>54</v>
      </c>
      <c r="IE10" s="10"/>
      <c r="IF10" s="10"/>
      <c r="IG10" s="10"/>
      <c r="IH10" s="10"/>
      <c r="II10" s="10"/>
    </row>
    <row r="11" spans="1:243" s="9" customFormat="1" ht="94.5" customHeight="1">
      <c r="A11" s="31" t="s">
        <v>0</v>
      </c>
      <c r="B11" s="31" t="s">
        <v>14</v>
      </c>
      <c r="C11" s="31" t="s">
        <v>1</v>
      </c>
      <c r="D11" s="30" t="s">
        <v>15</v>
      </c>
      <c r="E11" s="31" t="s">
        <v>16</v>
      </c>
      <c r="F11" s="31" t="s">
        <v>56</v>
      </c>
      <c r="G11" s="31"/>
      <c r="H11" s="31"/>
      <c r="I11" s="31" t="s">
        <v>17</v>
      </c>
      <c r="J11" s="31" t="s">
        <v>18</v>
      </c>
      <c r="K11" s="31" t="s">
        <v>19</v>
      </c>
      <c r="L11" s="31" t="s">
        <v>20</v>
      </c>
      <c r="M11" s="32" t="s">
        <v>57</v>
      </c>
      <c r="N11" s="31" t="s">
        <v>21</v>
      </c>
      <c r="O11" s="31" t="s">
        <v>22</v>
      </c>
      <c r="P11" s="31" t="s">
        <v>23</v>
      </c>
      <c r="Q11" s="31" t="s">
        <v>24</v>
      </c>
      <c r="R11" s="31"/>
      <c r="S11" s="31"/>
      <c r="T11" s="31" t="s">
        <v>25</v>
      </c>
      <c r="U11" s="31" t="s">
        <v>26</v>
      </c>
      <c r="V11" s="31" t="s">
        <v>27</v>
      </c>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3" t="s">
        <v>58</v>
      </c>
      <c r="BB11" s="34" t="s">
        <v>28</v>
      </c>
      <c r="BC11" s="34" t="s">
        <v>29</v>
      </c>
      <c r="IE11" s="10"/>
      <c r="IF11" s="10"/>
      <c r="IG11" s="10"/>
      <c r="IH11" s="10"/>
      <c r="II11" s="10"/>
    </row>
    <row r="12" spans="1:243" s="9" customFormat="1" ht="15">
      <c r="A12" s="31">
        <v>1</v>
      </c>
      <c r="B12" s="31">
        <v>2</v>
      </c>
      <c r="C12" s="31">
        <v>3</v>
      </c>
      <c r="D12" s="30">
        <v>4</v>
      </c>
      <c r="E12" s="31">
        <v>5</v>
      </c>
      <c r="F12" s="31">
        <v>6</v>
      </c>
      <c r="G12" s="31">
        <v>7</v>
      </c>
      <c r="H12" s="31">
        <v>8</v>
      </c>
      <c r="I12" s="31">
        <v>9</v>
      </c>
      <c r="J12" s="31">
        <v>10</v>
      </c>
      <c r="K12" s="31">
        <v>11</v>
      </c>
      <c r="L12" s="31">
        <v>12</v>
      </c>
      <c r="M12" s="31">
        <v>13</v>
      </c>
      <c r="N12" s="31">
        <v>14</v>
      </c>
      <c r="O12" s="31">
        <v>15</v>
      </c>
      <c r="P12" s="31">
        <v>16</v>
      </c>
      <c r="Q12" s="31">
        <v>17</v>
      </c>
      <c r="R12" s="31">
        <v>18</v>
      </c>
      <c r="S12" s="31">
        <v>19</v>
      </c>
      <c r="T12" s="31">
        <v>20</v>
      </c>
      <c r="U12" s="31">
        <v>21</v>
      </c>
      <c r="V12" s="31">
        <v>22</v>
      </c>
      <c r="W12" s="31">
        <v>23</v>
      </c>
      <c r="X12" s="31">
        <v>24</v>
      </c>
      <c r="Y12" s="31">
        <v>25</v>
      </c>
      <c r="Z12" s="31">
        <v>26</v>
      </c>
      <c r="AA12" s="31">
        <v>27</v>
      </c>
      <c r="AB12" s="31">
        <v>28</v>
      </c>
      <c r="AC12" s="31">
        <v>29</v>
      </c>
      <c r="AD12" s="31">
        <v>30</v>
      </c>
      <c r="AE12" s="31">
        <v>31</v>
      </c>
      <c r="AF12" s="31">
        <v>32</v>
      </c>
      <c r="AG12" s="31">
        <v>33</v>
      </c>
      <c r="AH12" s="31">
        <v>34</v>
      </c>
      <c r="AI12" s="31">
        <v>35</v>
      </c>
      <c r="AJ12" s="31">
        <v>36</v>
      </c>
      <c r="AK12" s="31">
        <v>37</v>
      </c>
      <c r="AL12" s="31">
        <v>38</v>
      </c>
      <c r="AM12" s="31">
        <v>39</v>
      </c>
      <c r="AN12" s="31">
        <v>40</v>
      </c>
      <c r="AO12" s="31">
        <v>41</v>
      </c>
      <c r="AP12" s="31">
        <v>42</v>
      </c>
      <c r="AQ12" s="31">
        <v>43</v>
      </c>
      <c r="AR12" s="31">
        <v>44</v>
      </c>
      <c r="AS12" s="31">
        <v>45</v>
      </c>
      <c r="AT12" s="31">
        <v>46</v>
      </c>
      <c r="AU12" s="31">
        <v>47</v>
      </c>
      <c r="AV12" s="31">
        <v>48</v>
      </c>
      <c r="AW12" s="31">
        <v>49</v>
      </c>
      <c r="AX12" s="31">
        <v>50</v>
      </c>
      <c r="AY12" s="31">
        <v>51</v>
      </c>
      <c r="AZ12" s="31">
        <v>52</v>
      </c>
      <c r="BA12" s="31">
        <v>53</v>
      </c>
      <c r="BB12" s="31">
        <v>54</v>
      </c>
      <c r="BC12" s="31">
        <v>55</v>
      </c>
      <c r="IE12" s="10"/>
      <c r="IF12" s="10"/>
      <c r="IG12" s="10"/>
      <c r="IH12" s="10"/>
      <c r="II12" s="10"/>
    </row>
    <row r="13" spans="1:243" s="11" customFormat="1" ht="24.75" customHeight="1">
      <c r="A13" s="35">
        <v>1</v>
      </c>
      <c r="B13" s="75" t="s">
        <v>64</v>
      </c>
      <c r="C13" s="36"/>
      <c r="D13" s="37"/>
      <c r="E13" s="38"/>
      <c r="F13" s="39"/>
      <c r="G13" s="40"/>
      <c r="H13" s="40"/>
      <c r="I13" s="39"/>
      <c r="J13" s="41"/>
      <c r="K13" s="42"/>
      <c r="L13" s="42"/>
      <c r="M13" s="43"/>
      <c r="N13" s="44"/>
      <c r="O13" s="44"/>
      <c r="P13" s="45"/>
      <c r="Q13" s="44"/>
      <c r="R13" s="44"/>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46"/>
      <c r="BB13" s="47"/>
      <c r="BC13" s="48"/>
      <c r="IE13" s="12">
        <v>1</v>
      </c>
      <c r="IF13" s="12" t="s">
        <v>30</v>
      </c>
      <c r="IG13" s="12" t="s">
        <v>31</v>
      </c>
      <c r="IH13" s="12">
        <v>10</v>
      </c>
      <c r="II13" s="12" t="s">
        <v>32</v>
      </c>
    </row>
    <row r="14" spans="1:243" s="11" customFormat="1" ht="24.75" customHeight="1">
      <c r="A14" s="35">
        <v>1.01</v>
      </c>
      <c r="B14" s="75" t="s">
        <v>65</v>
      </c>
      <c r="C14" s="36"/>
      <c r="D14" s="37"/>
      <c r="E14" s="38"/>
      <c r="F14" s="39"/>
      <c r="G14" s="40"/>
      <c r="H14" s="40"/>
      <c r="I14" s="39"/>
      <c r="J14" s="41"/>
      <c r="K14" s="42"/>
      <c r="L14" s="42"/>
      <c r="M14" s="43"/>
      <c r="N14" s="44"/>
      <c r="O14" s="44"/>
      <c r="P14" s="45"/>
      <c r="Q14" s="44"/>
      <c r="R14" s="44"/>
      <c r="S14" s="31"/>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1"/>
      <c r="AU14" s="31"/>
      <c r="AV14" s="31"/>
      <c r="AW14" s="31"/>
      <c r="AX14" s="31"/>
      <c r="AY14" s="31"/>
      <c r="AZ14" s="31"/>
      <c r="BA14" s="46"/>
      <c r="BB14" s="47"/>
      <c r="BC14" s="48"/>
      <c r="IE14" s="12">
        <v>1</v>
      </c>
      <c r="IF14" s="12" t="s">
        <v>30</v>
      </c>
      <c r="IG14" s="12" t="s">
        <v>31</v>
      </c>
      <c r="IH14" s="12">
        <v>10</v>
      </c>
      <c r="II14" s="12" t="s">
        <v>32</v>
      </c>
    </row>
    <row r="15" spans="1:243" s="11" customFormat="1" ht="27">
      <c r="A15" s="35">
        <v>1.02</v>
      </c>
      <c r="B15" s="76" t="s">
        <v>66</v>
      </c>
      <c r="C15" s="36" t="s">
        <v>46</v>
      </c>
      <c r="D15" s="77">
        <v>10.142</v>
      </c>
      <c r="E15" s="38" t="s">
        <v>43</v>
      </c>
      <c r="F15" s="49">
        <v>0</v>
      </c>
      <c r="G15" s="44"/>
      <c r="H15" s="40"/>
      <c r="I15" s="39" t="s">
        <v>34</v>
      </c>
      <c r="J15" s="41">
        <f>IF(I15="Less(-)",-1,1)</f>
        <v>1</v>
      </c>
      <c r="K15" s="42" t="s">
        <v>39</v>
      </c>
      <c r="L15" s="42" t="s">
        <v>7</v>
      </c>
      <c r="M15" s="50"/>
      <c r="N15" s="51"/>
      <c r="O15" s="51"/>
      <c r="P15" s="52"/>
      <c r="Q15" s="51"/>
      <c r="R15" s="51"/>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4">
        <f>total_amount_ba($B$2,$D$2,D15,F15,J15,K15,M15)</f>
        <v>0</v>
      </c>
      <c r="BB15" s="54">
        <f>BA15+SUM(N15:AZ15)</f>
        <v>0</v>
      </c>
      <c r="BC15" s="48" t="str">
        <f>SpellNumber(L15,BB15)</f>
        <v>INR Zero Only</v>
      </c>
      <c r="IE15" s="12"/>
      <c r="IF15" s="12"/>
      <c r="IG15" s="12"/>
      <c r="IH15" s="12"/>
      <c r="II15" s="12"/>
    </row>
    <row r="16" spans="1:243" s="11" customFormat="1" ht="15">
      <c r="A16" s="35">
        <v>1.03</v>
      </c>
      <c r="B16" s="76" t="s">
        <v>67</v>
      </c>
      <c r="C16" s="36" t="s">
        <v>47</v>
      </c>
      <c r="D16" s="78">
        <v>0.389</v>
      </c>
      <c r="E16" s="38" t="s">
        <v>43</v>
      </c>
      <c r="F16" s="49">
        <v>0</v>
      </c>
      <c r="G16" s="44"/>
      <c r="H16" s="40"/>
      <c r="I16" s="39" t="s">
        <v>34</v>
      </c>
      <c r="J16" s="41">
        <f>IF(I16="Less(-)",-1,1)</f>
        <v>1</v>
      </c>
      <c r="K16" s="42" t="s">
        <v>39</v>
      </c>
      <c r="L16" s="42" t="s">
        <v>7</v>
      </c>
      <c r="M16" s="50"/>
      <c r="N16" s="51"/>
      <c r="O16" s="51"/>
      <c r="P16" s="52"/>
      <c r="Q16" s="51"/>
      <c r="R16" s="51"/>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4">
        <f>total_amount_ba($B$2,$D$2,D16,F16,J16,K16,M16)</f>
        <v>0</v>
      </c>
      <c r="BB16" s="54">
        <f>BA16+SUM(N16:AZ16)</f>
        <v>0</v>
      </c>
      <c r="BC16" s="48" t="str">
        <f>SpellNumber(L16,BB16)</f>
        <v>INR Zero Only</v>
      </c>
      <c r="IE16" s="12"/>
      <c r="IF16" s="12"/>
      <c r="IG16" s="12"/>
      <c r="IH16" s="12"/>
      <c r="II16" s="12"/>
    </row>
    <row r="17" spans="1:243" s="11" customFormat="1" ht="15">
      <c r="A17" s="35">
        <v>1.04</v>
      </c>
      <c r="B17" s="76" t="s">
        <v>68</v>
      </c>
      <c r="C17" s="36" t="s">
        <v>48</v>
      </c>
      <c r="D17" s="77">
        <v>1.09</v>
      </c>
      <c r="E17" s="38" t="s">
        <v>43</v>
      </c>
      <c r="F17" s="49">
        <v>0</v>
      </c>
      <c r="G17" s="44"/>
      <c r="H17" s="40"/>
      <c r="I17" s="39" t="s">
        <v>34</v>
      </c>
      <c r="J17" s="41">
        <f>IF(I17="Less(-)",-1,1)</f>
        <v>1</v>
      </c>
      <c r="K17" s="42" t="s">
        <v>39</v>
      </c>
      <c r="L17" s="42" t="s">
        <v>7</v>
      </c>
      <c r="M17" s="50"/>
      <c r="N17" s="51"/>
      <c r="O17" s="51"/>
      <c r="P17" s="52"/>
      <c r="Q17" s="51"/>
      <c r="R17" s="51"/>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4">
        <f>total_amount_ba($B$2,$D$2,D17,F17,J17,K17,M17)</f>
        <v>0</v>
      </c>
      <c r="BB17" s="54">
        <f>BA17+SUM(N17:AZ17)</f>
        <v>0</v>
      </c>
      <c r="BC17" s="48" t="str">
        <f>SpellNumber(L17,BB17)</f>
        <v>INR Zero Only</v>
      </c>
      <c r="IE17" s="12"/>
      <c r="IF17" s="12"/>
      <c r="IG17" s="12"/>
      <c r="IH17" s="12"/>
      <c r="II17" s="12"/>
    </row>
    <row r="18" spans="1:243" s="11" customFormat="1" ht="24.75" customHeight="1">
      <c r="A18" s="35">
        <v>1.05</v>
      </c>
      <c r="B18" s="75" t="s">
        <v>69</v>
      </c>
      <c r="C18" s="36"/>
      <c r="D18" s="77"/>
      <c r="E18" s="38"/>
      <c r="F18" s="39"/>
      <c r="G18" s="40"/>
      <c r="H18" s="40"/>
      <c r="I18" s="39"/>
      <c r="J18" s="41"/>
      <c r="K18" s="42"/>
      <c r="L18" s="42"/>
      <c r="M18" s="43"/>
      <c r="N18" s="44"/>
      <c r="O18" s="44"/>
      <c r="P18" s="45"/>
      <c r="Q18" s="44"/>
      <c r="R18" s="44"/>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46"/>
      <c r="BB18" s="47"/>
      <c r="BC18" s="48"/>
      <c r="IE18" s="12">
        <v>1</v>
      </c>
      <c r="IF18" s="12" t="s">
        <v>30</v>
      </c>
      <c r="IG18" s="12" t="s">
        <v>31</v>
      </c>
      <c r="IH18" s="12">
        <v>10</v>
      </c>
      <c r="II18" s="12" t="s">
        <v>32</v>
      </c>
    </row>
    <row r="19" spans="1:243" s="11" customFormat="1" ht="27">
      <c r="A19" s="35">
        <v>1.06</v>
      </c>
      <c r="B19" s="76" t="s">
        <v>66</v>
      </c>
      <c r="C19" s="36" t="s">
        <v>49</v>
      </c>
      <c r="D19" s="77">
        <v>11.076</v>
      </c>
      <c r="E19" s="38" t="s">
        <v>43</v>
      </c>
      <c r="F19" s="49">
        <v>0</v>
      </c>
      <c r="G19" s="44"/>
      <c r="H19" s="40"/>
      <c r="I19" s="39" t="s">
        <v>34</v>
      </c>
      <c r="J19" s="41">
        <f>IF(I19="Less(-)",-1,1)</f>
        <v>1</v>
      </c>
      <c r="K19" s="42" t="s">
        <v>39</v>
      </c>
      <c r="L19" s="42" t="s">
        <v>7</v>
      </c>
      <c r="M19" s="50"/>
      <c r="N19" s="51"/>
      <c r="O19" s="51"/>
      <c r="P19" s="52"/>
      <c r="Q19" s="51"/>
      <c r="R19" s="51"/>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4">
        <f>total_amount_ba($B$2,$D$2,D19,F19,J19,K19,M19)</f>
        <v>0</v>
      </c>
      <c r="BB19" s="54">
        <f>BA19+SUM(N19:AZ19)</f>
        <v>0</v>
      </c>
      <c r="BC19" s="48" t="str">
        <f>SpellNumber(L19,BB19)</f>
        <v>INR Zero Only</v>
      </c>
      <c r="IE19" s="12"/>
      <c r="IF19" s="12"/>
      <c r="IG19" s="12"/>
      <c r="IH19" s="12"/>
      <c r="II19" s="12"/>
    </row>
    <row r="20" spans="1:243" s="11" customFormat="1" ht="15">
      <c r="A20" s="35">
        <v>1.07</v>
      </c>
      <c r="B20" s="76" t="s">
        <v>67</v>
      </c>
      <c r="C20" s="36" t="s">
        <v>50</v>
      </c>
      <c r="D20" s="78">
        <v>0.389</v>
      </c>
      <c r="E20" s="38" t="s">
        <v>43</v>
      </c>
      <c r="F20" s="49">
        <v>0</v>
      </c>
      <c r="G20" s="44"/>
      <c r="H20" s="40"/>
      <c r="I20" s="39" t="s">
        <v>34</v>
      </c>
      <c r="J20" s="41">
        <f>IF(I20="Less(-)",-1,1)</f>
        <v>1</v>
      </c>
      <c r="K20" s="42" t="s">
        <v>39</v>
      </c>
      <c r="L20" s="42" t="s">
        <v>7</v>
      </c>
      <c r="M20" s="50"/>
      <c r="N20" s="51"/>
      <c r="O20" s="51"/>
      <c r="P20" s="52"/>
      <c r="Q20" s="51"/>
      <c r="R20" s="51"/>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4">
        <f>total_amount_ba($B$2,$D$2,D20,F20,J20,K20,M20)</f>
        <v>0</v>
      </c>
      <c r="BB20" s="54">
        <f>BA20+SUM(N20:AZ20)</f>
        <v>0</v>
      </c>
      <c r="BC20" s="48" t="str">
        <f>SpellNumber(L20,BB20)</f>
        <v>INR Zero Only</v>
      </c>
      <c r="IE20" s="12"/>
      <c r="IF20" s="12"/>
      <c r="IG20" s="12"/>
      <c r="IH20" s="12"/>
      <c r="II20" s="12"/>
    </row>
    <row r="21" spans="1:243" s="11" customFormat="1" ht="15">
      <c r="A21" s="35">
        <v>1.08</v>
      </c>
      <c r="B21" s="76" t="s">
        <v>68</v>
      </c>
      <c r="C21" s="36" t="s">
        <v>51</v>
      </c>
      <c r="D21" s="77">
        <v>1.09</v>
      </c>
      <c r="E21" s="38" t="s">
        <v>43</v>
      </c>
      <c r="F21" s="49">
        <v>0</v>
      </c>
      <c r="G21" s="44"/>
      <c r="H21" s="40"/>
      <c r="I21" s="39" t="s">
        <v>34</v>
      </c>
      <c r="J21" s="41">
        <f>IF(I21="Less(-)",-1,1)</f>
        <v>1</v>
      </c>
      <c r="K21" s="42" t="s">
        <v>39</v>
      </c>
      <c r="L21" s="42" t="s">
        <v>7</v>
      </c>
      <c r="M21" s="50"/>
      <c r="N21" s="51"/>
      <c r="O21" s="51"/>
      <c r="P21" s="52"/>
      <c r="Q21" s="51"/>
      <c r="R21" s="51"/>
      <c r="S21" s="53"/>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4">
        <f>total_amount_ba($B$2,$D$2,D21,F21,J21,K21,M21)</f>
        <v>0</v>
      </c>
      <c r="BB21" s="54">
        <f>BA21+SUM(N21:AZ21)</f>
        <v>0</v>
      </c>
      <c r="BC21" s="48" t="str">
        <f>SpellNumber(L21,BB21)</f>
        <v>INR Zero Only</v>
      </c>
      <c r="IE21" s="12"/>
      <c r="IF21" s="12"/>
      <c r="IG21" s="12"/>
      <c r="IH21" s="12"/>
      <c r="II21" s="12"/>
    </row>
    <row r="22" spans="1:243" s="11" customFormat="1" ht="24.75" customHeight="1">
      <c r="A22" s="35">
        <v>1.09</v>
      </c>
      <c r="B22" s="75" t="s">
        <v>70</v>
      </c>
      <c r="C22" s="36"/>
      <c r="D22" s="77"/>
      <c r="E22" s="38"/>
      <c r="F22" s="39"/>
      <c r="G22" s="40"/>
      <c r="H22" s="40"/>
      <c r="I22" s="39"/>
      <c r="J22" s="41"/>
      <c r="K22" s="42"/>
      <c r="L22" s="42"/>
      <c r="M22" s="43"/>
      <c r="N22" s="44"/>
      <c r="O22" s="44"/>
      <c r="P22" s="45"/>
      <c r="Q22" s="44"/>
      <c r="R22" s="44"/>
      <c r="S22" s="31"/>
      <c r="T22" s="31"/>
      <c r="U22" s="31"/>
      <c r="V22" s="31"/>
      <c r="W22" s="31"/>
      <c r="X22" s="31"/>
      <c r="Y22" s="31"/>
      <c r="Z22" s="31"/>
      <c r="AA22" s="31"/>
      <c r="AB22" s="31"/>
      <c r="AC22" s="31"/>
      <c r="AD22" s="31"/>
      <c r="AE22" s="31"/>
      <c r="AF22" s="31"/>
      <c r="AG22" s="31"/>
      <c r="AH22" s="31"/>
      <c r="AI22" s="31"/>
      <c r="AJ22" s="31"/>
      <c r="AK22" s="31"/>
      <c r="AL22" s="31"/>
      <c r="AM22" s="31"/>
      <c r="AN22" s="31"/>
      <c r="AO22" s="31"/>
      <c r="AP22" s="31"/>
      <c r="AQ22" s="31"/>
      <c r="AR22" s="31"/>
      <c r="AS22" s="31"/>
      <c r="AT22" s="31"/>
      <c r="AU22" s="31"/>
      <c r="AV22" s="31"/>
      <c r="AW22" s="31"/>
      <c r="AX22" s="31"/>
      <c r="AY22" s="31"/>
      <c r="AZ22" s="31"/>
      <c r="BA22" s="46"/>
      <c r="BB22" s="47"/>
      <c r="BC22" s="48"/>
      <c r="IE22" s="12">
        <v>1</v>
      </c>
      <c r="IF22" s="12" t="s">
        <v>30</v>
      </c>
      <c r="IG22" s="12" t="s">
        <v>31</v>
      </c>
      <c r="IH22" s="12">
        <v>10</v>
      </c>
      <c r="II22" s="12" t="s">
        <v>32</v>
      </c>
    </row>
    <row r="23" spans="1:243" s="11" customFormat="1" ht="27">
      <c r="A23" s="35">
        <v>1.1</v>
      </c>
      <c r="B23" s="76" t="s">
        <v>66</v>
      </c>
      <c r="C23" s="36" t="s">
        <v>86</v>
      </c>
      <c r="D23" s="77">
        <v>12.855</v>
      </c>
      <c r="E23" s="38" t="s">
        <v>43</v>
      </c>
      <c r="F23" s="49">
        <v>0</v>
      </c>
      <c r="G23" s="44"/>
      <c r="H23" s="40"/>
      <c r="I23" s="39" t="s">
        <v>34</v>
      </c>
      <c r="J23" s="41">
        <f>IF(I23="Less(-)",-1,1)</f>
        <v>1</v>
      </c>
      <c r="K23" s="42" t="s">
        <v>39</v>
      </c>
      <c r="L23" s="42" t="s">
        <v>7</v>
      </c>
      <c r="M23" s="50"/>
      <c r="N23" s="51"/>
      <c r="O23" s="51"/>
      <c r="P23" s="52"/>
      <c r="Q23" s="51"/>
      <c r="R23" s="51"/>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4">
        <f>total_amount_ba($B$2,$D$2,D23,F23,J23,K23,M23)</f>
        <v>0</v>
      </c>
      <c r="BB23" s="54">
        <f>BA23+SUM(N23:AZ23)</f>
        <v>0</v>
      </c>
      <c r="BC23" s="48" t="str">
        <f>SpellNumber(L23,BB23)</f>
        <v>INR Zero Only</v>
      </c>
      <c r="IE23" s="12"/>
      <c r="IF23" s="12"/>
      <c r="IG23" s="12"/>
      <c r="IH23" s="12"/>
      <c r="II23" s="12"/>
    </row>
    <row r="24" spans="1:243" s="11" customFormat="1" ht="15">
      <c r="A24" s="35">
        <v>1.11</v>
      </c>
      <c r="B24" s="76" t="s">
        <v>67</v>
      </c>
      <c r="C24" s="36" t="s">
        <v>87</v>
      </c>
      <c r="D24" s="78">
        <v>0.508</v>
      </c>
      <c r="E24" s="38" t="s">
        <v>43</v>
      </c>
      <c r="F24" s="49">
        <v>0</v>
      </c>
      <c r="G24" s="44"/>
      <c r="H24" s="40"/>
      <c r="I24" s="39" t="s">
        <v>34</v>
      </c>
      <c r="J24" s="41">
        <f>IF(I24="Less(-)",-1,1)</f>
        <v>1</v>
      </c>
      <c r="K24" s="42" t="s">
        <v>39</v>
      </c>
      <c r="L24" s="42" t="s">
        <v>7</v>
      </c>
      <c r="M24" s="50"/>
      <c r="N24" s="51"/>
      <c r="O24" s="51"/>
      <c r="P24" s="52"/>
      <c r="Q24" s="51"/>
      <c r="R24" s="51"/>
      <c r="S24" s="53"/>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54">
        <f>total_amount_ba($B$2,$D$2,D24,F24,J24,K24,M24)</f>
        <v>0</v>
      </c>
      <c r="BB24" s="54">
        <f>BA24+SUM(N24:AZ24)</f>
        <v>0</v>
      </c>
      <c r="BC24" s="48" t="str">
        <f>SpellNumber(L24,BB24)</f>
        <v>INR Zero Only</v>
      </c>
      <c r="IE24" s="12"/>
      <c r="IF24" s="12"/>
      <c r="IG24" s="12"/>
      <c r="IH24" s="12"/>
      <c r="II24" s="12"/>
    </row>
    <row r="25" spans="1:243" s="11" customFormat="1" ht="15">
      <c r="A25" s="35">
        <v>1.12</v>
      </c>
      <c r="B25" s="76" t="s">
        <v>68</v>
      </c>
      <c r="C25" s="36" t="s">
        <v>88</v>
      </c>
      <c r="D25" s="77">
        <v>1.09</v>
      </c>
      <c r="E25" s="38" t="s">
        <v>43</v>
      </c>
      <c r="F25" s="49">
        <v>0</v>
      </c>
      <c r="G25" s="44"/>
      <c r="H25" s="40"/>
      <c r="I25" s="39" t="s">
        <v>34</v>
      </c>
      <c r="J25" s="41">
        <f>IF(I25="Less(-)",-1,1)</f>
        <v>1</v>
      </c>
      <c r="K25" s="42" t="s">
        <v>39</v>
      </c>
      <c r="L25" s="42" t="s">
        <v>7</v>
      </c>
      <c r="M25" s="50"/>
      <c r="N25" s="51"/>
      <c r="O25" s="51"/>
      <c r="P25" s="52"/>
      <c r="Q25" s="51"/>
      <c r="R25" s="51"/>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4">
        <f>total_amount_ba($B$2,$D$2,D25,F25,J25,K25,M25)</f>
        <v>0</v>
      </c>
      <c r="BB25" s="54">
        <f>BA25+SUM(N25:AZ25)</f>
        <v>0</v>
      </c>
      <c r="BC25" s="48" t="str">
        <f>SpellNumber(L25,BB25)</f>
        <v>INR Zero Only</v>
      </c>
      <c r="IE25" s="12"/>
      <c r="IF25" s="12"/>
      <c r="IG25" s="12"/>
      <c r="IH25" s="12"/>
      <c r="II25" s="12"/>
    </row>
    <row r="26" spans="1:243" s="11" customFormat="1" ht="24.75" customHeight="1">
      <c r="A26" s="35">
        <v>2</v>
      </c>
      <c r="B26" s="75" t="s">
        <v>71</v>
      </c>
      <c r="C26" s="36"/>
      <c r="D26" s="77"/>
      <c r="E26" s="38"/>
      <c r="F26" s="39"/>
      <c r="G26" s="40"/>
      <c r="H26" s="40"/>
      <c r="I26" s="39"/>
      <c r="J26" s="41"/>
      <c r="K26" s="42"/>
      <c r="L26" s="42"/>
      <c r="M26" s="43"/>
      <c r="N26" s="44"/>
      <c r="O26" s="44"/>
      <c r="P26" s="45"/>
      <c r="Q26" s="44"/>
      <c r="R26" s="44"/>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46"/>
      <c r="BB26" s="47"/>
      <c r="BC26" s="48"/>
      <c r="IE26" s="12">
        <v>1</v>
      </c>
      <c r="IF26" s="12" t="s">
        <v>30</v>
      </c>
      <c r="IG26" s="12" t="s">
        <v>31</v>
      </c>
      <c r="IH26" s="12">
        <v>10</v>
      </c>
      <c r="II26" s="12" t="s">
        <v>32</v>
      </c>
    </row>
    <row r="27" spans="1:243" s="11" customFormat="1" ht="15">
      <c r="A27" s="35">
        <v>2.1</v>
      </c>
      <c r="B27" s="76" t="s">
        <v>72</v>
      </c>
      <c r="C27" s="36" t="s">
        <v>90</v>
      </c>
      <c r="D27" s="77">
        <v>3</v>
      </c>
      <c r="E27" s="38" t="s">
        <v>60</v>
      </c>
      <c r="F27" s="49">
        <v>0</v>
      </c>
      <c r="G27" s="44"/>
      <c r="H27" s="40"/>
      <c r="I27" s="39" t="s">
        <v>34</v>
      </c>
      <c r="J27" s="41">
        <f>IF(I27="Less(-)",-1,1)</f>
        <v>1</v>
      </c>
      <c r="K27" s="42" t="s">
        <v>39</v>
      </c>
      <c r="L27" s="42" t="s">
        <v>7</v>
      </c>
      <c r="M27" s="50"/>
      <c r="N27" s="51"/>
      <c r="O27" s="51"/>
      <c r="P27" s="52"/>
      <c r="Q27" s="51"/>
      <c r="R27" s="51"/>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4">
        <f>total_amount_ba($B$2,$D$2,D27,F27,J27,K27,M27)</f>
        <v>0</v>
      </c>
      <c r="BB27" s="54">
        <f>BA27+SUM(N27:AZ27)</f>
        <v>0</v>
      </c>
      <c r="BC27" s="48" t="str">
        <f>SpellNumber(L27,BB27)</f>
        <v>INR Zero Only</v>
      </c>
      <c r="IE27" s="12"/>
      <c r="IF27" s="12"/>
      <c r="IG27" s="12"/>
      <c r="IH27" s="12"/>
      <c r="II27" s="12"/>
    </row>
    <row r="28" spans="1:243" s="11" customFormat="1" ht="15">
      <c r="A28" s="35">
        <v>2.2</v>
      </c>
      <c r="B28" s="76" t="s">
        <v>73</v>
      </c>
      <c r="C28" s="36" t="s">
        <v>91</v>
      </c>
      <c r="D28" s="77">
        <v>3</v>
      </c>
      <c r="E28" s="38" t="s">
        <v>60</v>
      </c>
      <c r="F28" s="49">
        <v>0</v>
      </c>
      <c r="G28" s="44"/>
      <c r="H28" s="40"/>
      <c r="I28" s="39" t="s">
        <v>34</v>
      </c>
      <c r="J28" s="41">
        <f>IF(I28="Less(-)",-1,1)</f>
        <v>1</v>
      </c>
      <c r="K28" s="42" t="s">
        <v>39</v>
      </c>
      <c r="L28" s="42" t="s">
        <v>7</v>
      </c>
      <c r="M28" s="50"/>
      <c r="N28" s="51"/>
      <c r="O28" s="51"/>
      <c r="P28" s="52"/>
      <c r="Q28" s="51"/>
      <c r="R28" s="51"/>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4">
        <f>total_amount_ba($B$2,$D$2,D28,F28,J28,K28,M28)</f>
        <v>0</v>
      </c>
      <c r="BB28" s="54">
        <f>BA28+SUM(N28:AZ28)</f>
        <v>0</v>
      </c>
      <c r="BC28" s="48" t="str">
        <f>SpellNumber(L28,BB28)</f>
        <v>INR Zero Only</v>
      </c>
      <c r="IE28" s="12"/>
      <c r="IF28" s="12"/>
      <c r="IG28" s="12"/>
      <c r="IH28" s="12"/>
      <c r="II28" s="12"/>
    </row>
    <row r="29" spans="1:243" s="11" customFormat="1" ht="15">
      <c r="A29" s="35">
        <v>2.3</v>
      </c>
      <c r="B29" s="76" t="s">
        <v>74</v>
      </c>
      <c r="C29" s="36" t="s">
        <v>92</v>
      </c>
      <c r="D29" s="77">
        <v>3</v>
      </c>
      <c r="E29" s="38" t="s">
        <v>60</v>
      </c>
      <c r="F29" s="49">
        <v>0</v>
      </c>
      <c r="G29" s="44"/>
      <c r="H29" s="40"/>
      <c r="I29" s="39" t="s">
        <v>34</v>
      </c>
      <c r="J29" s="41">
        <f>IF(I29="Less(-)",-1,1)</f>
        <v>1</v>
      </c>
      <c r="K29" s="42" t="s">
        <v>39</v>
      </c>
      <c r="L29" s="42" t="s">
        <v>7</v>
      </c>
      <c r="M29" s="50"/>
      <c r="N29" s="51"/>
      <c r="O29" s="51"/>
      <c r="P29" s="52"/>
      <c r="Q29" s="51"/>
      <c r="R29" s="51"/>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4">
        <f>total_amount_ba($B$2,$D$2,D29,F29,J29,K29,M29)</f>
        <v>0</v>
      </c>
      <c r="BB29" s="54">
        <f>BA29+SUM(N29:AZ29)</f>
        <v>0</v>
      </c>
      <c r="BC29" s="48" t="str">
        <f>SpellNumber(L29,BB29)</f>
        <v>INR Zero Only</v>
      </c>
      <c r="IE29" s="12"/>
      <c r="IF29" s="12"/>
      <c r="IG29" s="12"/>
      <c r="IH29" s="12"/>
      <c r="II29" s="12"/>
    </row>
    <row r="30" spans="1:243" s="11" customFormat="1" ht="15">
      <c r="A30" s="35">
        <v>2.4</v>
      </c>
      <c r="B30" s="76" t="s">
        <v>75</v>
      </c>
      <c r="C30" s="36" t="s">
        <v>93</v>
      </c>
      <c r="D30" s="77">
        <v>3</v>
      </c>
      <c r="E30" s="38" t="s">
        <v>60</v>
      </c>
      <c r="F30" s="49">
        <v>0</v>
      </c>
      <c r="G30" s="44"/>
      <c r="H30" s="40"/>
      <c r="I30" s="39" t="s">
        <v>34</v>
      </c>
      <c r="J30" s="41">
        <f>IF(I30="Less(-)",-1,1)</f>
        <v>1</v>
      </c>
      <c r="K30" s="42" t="s">
        <v>39</v>
      </c>
      <c r="L30" s="42" t="s">
        <v>7</v>
      </c>
      <c r="M30" s="50"/>
      <c r="N30" s="51"/>
      <c r="O30" s="51"/>
      <c r="P30" s="52"/>
      <c r="Q30" s="51"/>
      <c r="R30" s="51"/>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54">
        <f>total_amount_ba($B$2,$D$2,D30,F30,J30,K30,M30)</f>
        <v>0</v>
      </c>
      <c r="BB30" s="54">
        <f>BA30+SUM(N30:AZ30)</f>
        <v>0</v>
      </c>
      <c r="BC30" s="48" t="str">
        <f>SpellNumber(L30,BB30)</f>
        <v>INR Zero Only</v>
      </c>
      <c r="IE30" s="12"/>
      <c r="IF30" s="12"/>
      <c r="IG30" s="12"/>
      <c r="IH30" s="12"/>
      <c r="II30" s="12"/>
    </row>
    <row r="31" spans="1:243" s="11" customFormat="1" ht="24.75" customHeight="1">
      <c r="A31" s="35">
        <v>3</v>
      </c>
      <c r="B31" s="79" t="s">
        <v>76</v>
      </c>
      <c r="C31" s="36"/>
      <c r="D31" s="80"/>
      <c r="E31" s="38"/>
      <c r="F31" s="39"/>
      <c r="G31" s="40"/>
      <c r="H31" s="40"/>
      <c r="I31" s="39"/>
      <c r="J31" s="41"/>
      <c r="K31" s="42"/>
      <c r="L31" s="42"/>
      <c r="M31" s="43"/>
      <c r="N31" s="44"/>
      <c r="O31" s="44"/>
      <c r="P31" s="45"/>
      <c r="Q31" s="44"/>
      <c r="R31" s="44"/>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46"/>
      <c r="BB31" s="47"/>
      <c r="BC31" s="48"/>
      <c r="IE31" s="12">
        <v>1</v>
      </c>
      <c r="IF31" s="12" t="s">
        <v>30</v>
      </c>
      <c r="IG31" s="12" t="s">
        <v>31</v>
      </c>
      <c r="IH31" s="12">
        <v>10</v>
      </c>
      <c r="II31" s="12" t="s">
        <v>32</v>
      </c>
    </row>
    <row r="32" spans="1:243" s="11" customFormat="1" ht="27">
      <c r="A32" s="35">
        <v>3.1</v>
      </c>
      <c r="B32" s="81" t="s">
        <v>77</v>
      </c>
      <c r="C32" s="36" t="s">
        <v>94</v>
      </c>
      <c r="D32" s="77">
        <v>21</v>
      </c>
      <c r="E32" s="38" t="s">
        <v>60</v>
      </c>
      <c r="F32" s="49">
        <v>0</v>
      </c>
      <c r="G32" s="44"/>
      <c r="H32" s="40"/>
      <c r="I32" s="39" t="s">
        <v>34</v>
      </c>
      <c r="J32" s="41">
        <f>IF(I32="Less(-)",-1,1)</f>
        <v>1</v>
      </c>
      <c r="K32" s="42" t="s">
        <v>39</v>
      </c>
      <c r="L32" s="42" t="s">
        <v>7</v>
      </c>
      <c r="M32" s="50"/>
      <c r="N32" s="51"/>
      <c r="O32" s="51"/>
      <c r="P32" s="52"/>
      <c r="Q32" s="51"/>
      <c r="R32" s="51"/>
      <c r="S32" s="53"/>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54">
        <f>total_amount_ba($B$2,$D$2,D32,F32,J32,K32,M32)</f>
        <v>0</v>
      </c>
      <c r="BB32" s="54">
        <f>BA32+SUM(N32:AZ32)</f>
        <v>0</v>
      </c>
      <c r="BC32" s="48" t="str">
        <f>SpellNumber(L32,BB32)</f>
        <v>INR Zero Only</v>
      </c>
      <c r="IE32" s="12"/>
      <c r="IF32" s="12"/>
      <c r="IG32" s="12"/>
      <c r="IH32" s="12"/>
      <c r="II32" s="12"/>
    </row>
    <row r="33" spans="1:243" s="11" customFormat="1" ht="27">
      <c r="A33" s="35">
        <v>3.2</v>
      </c>
      <c r="B33" s="81" t="s">
        <v>78</v>
      </c>
      <c r="C33" s="36" t="s">
        <v>95</v>
      </c>
      <c r="D33" s="77">
        <v>24</v>
      </c>
      <c r="E33" s="38" t="s">
        <v>60</v>
      </c>
      <c r="F33" s="49">
        <v>0</v>
      </c>
      <c r="G33" s="44"/>
      <c r="H33" s="40"/>
      <c r="I33" s="39" t="s">
        <v>34</v>
      </c>
      <c r="J33" s="41">
        <f>IF(I33="Less(-)",-1,1)</f>
        <v>1</v>
      </c>
      <c r="K33" s="42" t="s">
        <v>39</v>
      </c>
      <c r="L33" s="42" t="s">
        <v>7</v>
      </c>
      <c r="M33" s="50"/>
      <c r="N33" s="51"/>
      <c r="O33" s="51"/>
      <c r="P33" s="52"/>
      <c r="Q33" s="51"/>
      <c r="R33" s="51"/>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c r="AX33" s="53"/>
      <c r="AY33" s="53"/>
      <c r="AZ33" s="53"/>
      <c r="BA33" s="54">
        <f>total_amount_ba($B$2,$D$2,D33,F33,J33,K33,M33)</f>
        <v>0</v>
      </c>
      <c r="BB33" s="54">
        <f>BA33+SUM(N33:AZ33)</f>
        <v>0</v>
      </c>
      <c r="BC33" s="48" t="str">
        <f>SpellNumber(L33,BB33)</f>
        <v>INR Zero Only</v>
      </c>
      <c r="IE33" s="12"/>
      <c r="IF33" s="12"/>
      <c r="IG33" s="12"/>
      <c r="IH33" s="12"/>
      <c r="II33" s="12"/>
    </row>
    <row r="34" spans="1:243" s="11" customFormat="1" ht="24.75" customHeight="1">
      <c r="A34" s="35">
        <v>4</v>
      </c>
      <c r="B34" s="79" t="s">
        <v>79</v>
      </c>
      <c r="C34" s="36"/>
      <c r="D34" s="80"/>
      <c r="E34" s="38"/>
      <c r="F34" s="39"/>
      <c r="G34" s="40"/>
      <c r="H34" s="40"/>
      <c r="I34" s="39"/>
      <c r="J34" s="41"/>
      <c r="K34" s="42"/>
      <c r="L34" s="42"/>
      <c r="M34" s="43"/>
      <c r="N34" s="44"/>
      <c r="O34" s="44"/>
      <c r="P34" s="45"/>
      <c r="Q34" s="44"/>
      <c r="R34" s="44"/>
      <c r="S34" s="31"/>
      <c r="T34" s="31"/>
      <c r="U34" s="31"/>
      <c r="V34" s="31"/>
      <c r="W34" s="31"/>
      <c r="X34" s="31"/>
      <c r="Y34" s="31"/>
      <c r="Z34" s="31"/>
      <c r="AA34" s="31"/>
      <c r="AB34" s="31"/>
      <c r="AC34" s="31"/>
      <c r="AD34" s="31"/>
      <c r="AE34" s="31"/>
      <c r="AF34" s="31"/>
      <c r="AG34" s="31"/>
      <c r="AH34" s="31"/>
      <c r="AI34" s="31"/>
      <c r="AJ34" s="31"/>
      <c r="AK34" s="31"/>
      <c r="AL34" s="31"/>
      <c r="AM34" s="31"/>
      <c r="AN34" s="31"/>
      <c r="AO34" s="31"/>
      <c r="AP34" s="31"/>
      <c r="AQ34" s="31"/>
      <c r="AR34" s="31"/>
      <c r="AS34" s="31"/>
      <c r="AT34" s="31"/>
      <c r="AU34" s="31"/>
      <c r="AV34" s="31"/>
      <c r="AW34" s="31"/>
      <c r="AX34" s="31"/>
      <c r="AY34" s="31"/>
      <c r="AZ34" s="31"/>
      <c r="BA34" s="46"/>
      <c r="BB34" s="47"/>
      <c r="BC34" s="48"/>
      <c r="IE34" s="12">
        <v>1</v>
      </c>
      <c r="IF34" s="12" t="s">
        <v>30</v>
      </c>
      <c r="IG34" s="12" t="s">
        <v>31</v>
      </c>
      <c r="IH34" s="12">
        <v>10</v>
      </c>
      <c r="II34" s="12" t="s">
        <v>32</v>
      </c>
    </row>
    <row r="35" spans="1:243" s="11" customFormat="1" ht="15">
      <c r="A35" s="35">
        <v>4.1</v>
      </c>
      <c r="B35" s="82" t="s">
        <v>80</v>
      </c>
      <c r="C35" s="36" t="s">
        <v>96</v>
      </c>
      <c r="D35" s="83">
        <v>2</v>
      </c>
      <c r="E35" s="38" t="s">
        <v>83</v>
      </c>
      <c r="F35" s="49">
        <v>0</v>
      </c>
      <c r="G35" s="44"/>
      <c r="H35" s="40"/>
      <c r="I35" s="39" t="s">
        <v>34</v>
      </c>
      <c r="J35" s="41">
        <f>IF(I35="Less(-)",-1,1)</f>
        <v>1</v>
      </c>
      <c r="K35" s="42" t="s">
        <v>39</v>
      </c>
      <c r="L35" s="42" t="s">
        <v>7</v>
      </c>
      <c r="M35" s="50"/>
      <c r="N35" s="51"/>
      <c r="O35" s="51"/>
      <c r="P35" s="52"/>
      <c r="Q35" s="51"/>
      <c r="R35" s="51"/>
      <c r="S35" s="53"/>
      <c r="T35" s="53"/>
      <c r="U35" s="53"/>
      <c r="V35" s="53"/>
      <c r="W35" s="53"/>
      <c r="X35" s="53"/>
      <c r="Y35" s="53"/>
      <c r="Z35" s="53"/>
      <c r="AA35" s="53"/>
      <c r="AB35" s="53"/>
      <c r="AC35" s="53"/>
      <c r="AD35" s="53"/>
      <c r="AE35" s="53"/>
      <c r="AF35" s="53"/>
      <c r="AG35" s="53"/>
      <c r="AH35" s="53"/>
      <c r="AI35" s="53"/>
      <c r="AJ35" s="53"/>
      <c r="AK35" s="53"/>
      <c r="AL35" s="53"/>
      <c r="AM35" s="53"/>
      <c r="AN35" s="53"/>
      <c r="AO35" s="53"/>
      <c r="AP35" s="53"/>
      <c r="AQ35" s="53"/>
      <c r="AR35" s="53"/>
      <c r="AS35" s="53"/>
      <c r="AT35" s="53"/>
      <c r="AU35" s="53"/>
      <c r="AV35" s="53"/>
      <c r="AW35" s="53"/>
      <c r="AX35" s="53"/>
      <c r="AY35" s="53"/>
      <c r="AZ35" s="53"/>
      <c r="BA35" s="54">
        <f>total_amount_ba($B$2,$D$2,D35,F35,J35,K35,M35)</f>
        <v>0</v>
      </c>
      <c r="BB35" s="54">
        <f>BA35+SUM(N35:AZ35)</f>
        <v>0</v>
      </c>
      <c r="BC35" s="48" t="str">
        <f>SpellNumber(L35,BB35)</f>
        <v>INR Zero Only</v>
      </c>
      <c r="IE35" s="12"/>
      <c r="IF35" s="12"/>
      <c r="IG35" s="12"/>
      <c r="IH35" s="12"/>
      <c r="II35" s="12"/>
    </row>
    <row r="36" spans="1:243" s="11" customFormat="1" ht="15">
      <c r="A36" s="35">
        <v>4.2</v>
      </c>
      <c r="B36" s="84" t="s">
        <v>81</v>
      </c>
      <c r="C36" s="36" t="s">
        <v>97</v>
      </c>
      <c r="D36" s="83">
        <v>10</v>
      </c>
      <c r="E36" s="38" t="s">
        <v>60</v>
      </c>
      <c r="F36" s="49">
        <v>0</v>
      </c>
      <c r="G36" s="44"/>
      <c r="H36" s="40"/>
      <c r="I36" s="39" t="s">
        <v>34</v>
      </c>
      <c r="J36" s="41">
        <f>IF(I36="Less(-)",-1,1)</f>
        <v>1</v>
      </c>
      <c r="K36" s="42" t="s">
        <v>39</v>
      </c>
      <c r="L36" s="42" t="s">
        <v>7</v>
      </c>
      <c r="M36" s="50"/>
      <c r="N36" s="51"/>
      <c r="O36" s="51"/>
      <c r="P36" s="52"/>
      <c r="Q36" s="51"/>
      <c r="R36" s="51"/>
      <c r="S36" s="53"/>
      <c r="T36" s="53"/>
      <c r="U36" s="53"/>
      <c r="V36" s="53"/>
      <c r="W36" s="53"/>
      <c r="X36" s="53"/>
      <c r="Y36" s="53"/>
      <c r="Z36" s="53"/>
      <c r="AA36" s="53"/>
      <c r="AB36" s="53"/>
      <c r="AC36" s="53"/>
      <c r="AD36" s="53"/>
      <c r="AE36" s="53"/>
      <c r="AF36" s="53"/>
      <c r="AG36" s="53"/>
      <c r="AH36" s="53"/>
      <c r="AI36" s="53"/>
      <c r="AJ36" s="53"/>
      <c r="AK36" s="53"/>
      <c r="AL36" s="53"/>
      <c r="AM36" s="53"/>
      <c r="AN36" s="53"/>
      <c r="AO36" s="53"/>
      <c r="AP36" s="53"/>
      <c r="AQ36" s="53"/>
      <c r="AR36" s="53"/>
      <c r="AS36" s="53"/>
      <c r="AT36" s="53"/>
      <c r="AU36" s="53"/>
      <c r="AV36" s="53"/>
      <c r="AW36" s="53"/>
      <c r="AX36" s="53"/>
      <c r="AY36" s="53"/>
      <c r="AZ36" s="53"/>
      <c r="BA36" s="54">
        <f>total_amount_ba($B$2,$D$2,D36,F36,J36,K36,M36)</f>
        <v>0</v>
      </c>
      <c r="BB36" s="54">
        <f>BA36+SUM(N36:AZ36)</f>
        <v>0</v>
      </c>
      <c r="BC36" s="48" t="str">
        <f>SpellNumber(L36,BB36)</f>
        <v>INR Zero Only</v>
      </c>
      <c r="IE36" s="12"/>
      <c r="IF36" s="12"/>
      <c r="IG36" s="12"/>
      <c r="IH36" s="12"/>
      <c r="II36" s="12"/>
    </row>
    <row r="37" spans="1:243" s="11" customFormat="1" ht="15">
      <c r="A37" s="35">
        <v>4.3</v>
      </c>
      <c r="B37" s="81" t="s">
        <v>82</v>
      </c>
      <c r="C37" s="36" t="s">
        <v>98</v>
      </c>
      <c r="D37" s="83">
        <v>7</v>
      </c>
      <c r="E37" s="38" t="s">
        <v>60</v>
      </c>
      <c r="F37" s="49">
        <v>0</v>
      </c>
      <c r="G37" s="44"/>
      <c r="H37" s="40"/>
      <c r="I37" s="39" t="s">
        <v>34</v>
      </c>
      <c r="J37" s="41">
        <f>IF(I37="Less(-)",-1,1)</f>
        <v>1</v>
      </c>
      <c r="K37" s="42" t="s">
        <v>39</v>
      </c>
      <c r="L37" s="42" t="s">
        <v>7</v>
      </c>
      <c r="M37" s="50"/>
      <c r="N37" s="51"/>
      <c r="O37" s="51"/>
      <c r="P37" s="52"/>
      <c r="Q37" s="51"/>
      <c r="R37" s="51"/>
      <c r="S37" s="53"/>
      <c r="T37" s="53"/>
      <c r="U37" s="53"/>
      <c r="V37" s="53"/>
      <c r="W37" s="53"/>
      <c r="X37" s="53"/>
      <c r="Y37" s="53"/>
      <c r="Z37" s="53"/>
      <c r="AA37" s="53"/>
      <c r="AB37" s="53"/>
      <c r="AC37" s="53"/>
      <c r="AD37" s="53"/>
      <c r="AE37" s="53"/>
      <c r="AF37" s="53"/>
      <c r="AG37" s="53"/>
      <c r="AH37" s="53"/>
      <c r="AI37" s="53"/>
      <c r="AJ37" s="53"/>
      <c r="AK37" s="53"/>
      <c r="AL37" s="53"/>
      <c r="AM37" s="53"/>
      <c r="AN37" s="53"/>
      <c r="AO37" s="53"/>
      <c r="AP37" s="53"/>
      <c r="AQ37" s="53"/>
      <c r="AR37" s="53"/>
      <c r="AS37" s="53"/>
      <c r="AT37" s="53"/>
      <c r="AU37" s="53"/>
      <c r="AV37" s="53"/>
      <c r="AW37" s="53"/>
      <c r="AX37" s="53"/>
      <c r="AY37" s="53"/>
      <c r="AZ37" s="53"/>
      <c r="BA37" s="54">
        <f>total_amount_ba($B$2,$D$2,D37,F37,J37,K37,M37)</f>
        <v>0</v>
      </c>
      <c r="BB37" s="54">
        <f>BA37+SUM(N37:AZ37)</f>
        <v>0</v>
      </c>
      <c r="BC37" s="48" t="str">
        <f>SpellNumber(L37,BB37)</f>
        <v>INR Zero Only</v>
      </c>
      <c r="IE37" s="12"/>
      <c r="IF37" s="12"/>
      <c r="IG37" s="12"/>
      <c r="IH37" s="12"/>
      <c r="II37" s="12"/>
    </row>
    <row r="38" spans="1:243" s="11" customFormat="1" ht="24.75" customHeight="1">
      <c r="A38" s="35">
        <v>5</v>
      </c>
      <c r="B38" s="85" t="s">
        <v>84</v>
      </c>
      <c r="C38" s="36"/>
      <c r="D38" s="80"/>
      <c r="E38" s="38"/>
      <c r="F38" s="39"/>
      <c r="G38" s="40"/>
      <c r="H38" s="40"/>
      <c r="I38" s="39"/>
      <c r="J38" s="41"/>
      <c r="K38" s="42"/>
      <c r="L38" s="42"/>
      <c r="M38" s="43"/>
      <c r="N38" s="44"/>
      <c r="O38" s="44"/>
      <c r="P38" s="45"/>
      <c r="Q38" s="44"/>
      <c r="R38" s="44"/>
      <c r="S38" s="31"/>
      <c r="T38" s="31"/>
      <c r="U38" s="31"/>
      <c r="V38" s="31"/>
      <c r="W38" s="31"/>
      <c r="X38" s="31"/>
      <c r="Y38" s="31"/>
      <c r="Z38" s="31"/>
      <c r="AA38" s="31"/>
      <c r="AB38" s="31"/>
      <c r="AC38" s="31"/>
      <c r="AD38" s="31"/>
      <c r="AE38" s="31"/>
      <c r="AF38" s="31"/>
      <c r="AG38" s="31"/>
      <c r="AH38" s="31"/>
      <c r="AI38" s="31"/>
      <c r="AJ38" s="31"/>
      <c r="AK38" s="31"/>
      <c r="AL38" s="31"/>
      <c r="AM38" s="31"/>
      <c r="AN38" s="31"/>
      <c r="AO38" s="31"/>
      <c r="AP38" s="31"/>
      <c r="AQ38" s="31"/>
      <c r="AR38" s="31"/>
      <c r="AS38" s="31"/>
      <c r="AT38" s="31"/>
      <c r="AU38" s="31"/>
      <c r="AV38" s="31"/>
      <c r="AW38" s="31"/>
      <c r="AX38" s="31"/>
      <c r="AY38" s="31"/>
      <c r="AZ38" s="31"/>
      <c r="BA38" s="46"/>
      <c r="BB38" s="47"/>
      <c r="BC38" s="48"/>
      <c r="IE38" s="12">
        <v>1</v>
      </c>
      <c r="IF38" s="12" t="s">
        <v>30</v>
      </c>
      <c r="IG38" s="12" t="s">
        <v>31</v>
      </c>
      <c r="IH38" s="12">
        <v>10</v>
      </c>
      <c r="II38" s="12" t="s">
        <v>32</v>
      </c>
    </row>
    <row r="39" spans="1:243" s="11" customFormat="1" ht="15">
      <c r="A39" s="35">
        <v>5.1</v>
      </c>
      <c r="B39" s="86" t="s">
        <v>85</v>
      </c>
      <c r="C39" s="36" t="s">
        <v>99</v>
      </c>
      <c r="D39" s="83">
        <v>9</v>
      </c>
      <c r="E39" s="38" t="s">
        <v>83</v>
      </c>
      <c r="F39" s="49">
        <v>0</v>
      </c>
      <c r="G39" s="44"/>
      <c r="H39" s="40"/>
      <c r="I39" s="39" t="s">
        <v>34</v>
      </c>
      <c r="J39" s="41">
        <f>IF(I39="Less(-)",-1,1)</f>
        <v>1</v>
      </c>
      <c r="K39" s="42" t="s">
        <v>39</v>
      </c>
      <c r="L39" s="42" t="s">
        <v>7</v>
      </c>
      <c r="M39" s="50"/>
      <c r="N39" s="51"/>
      <c r="O39" s="51"/>
      <c r="P39" s="52"/>
      <c r="Q39" s="51"/>
      <c r="R39" s="51"/>
      <c r="S39" s="53"/>
      <c r="T39" s="53"/>
      <c r="U39" s="53"/>
      <c r="V39" s="53"/>
      <c r="W39" s="53"/>
      <c r="X39" s="53"/>
      <c r="Y39" s="53"/>
      <c r="Z39" s="53"/>
      <c r="AA39" s="53"/>
      <c r="AB39" s="53"/>
      <c r="AC39" s="53"/>
      <c r="AD39" s="53"/>
      <c r="AE39" s="53"/>
      <c r="AF39" s="53"/>
      <c r="AG39" s="53"/>
      <c r="AH39" s="53"/>
      <c r="AI39" s="53"/>
      <c r="AJ39" s="53"/>
      <c r="AK39" s="53"/>
      <c r="AL39" s="53"/>
      <c r="AM39" s="53"/>
      <c r="AN39" s="53"/>
      <c r="AO39" s="53"/>
      <c r="AP39" s="53"/>
      <c r="AQ39" s="53"/>
      <c r="AR39" s="53"/>
      <c r="AS39" s="53"/>
      <c r="AT39" s="53"/>
      <c r="AU39" s="53"/>
      <c r="AV39" s="53"/>
      <c r="AW39" s="53"/>
      <c r="AX39" s="53"/>
      <c r="AY39" s="53"/>
      <c r="AZ39" s="53"/>
      <c r="BA39" s="54">
        <f>total_amount_ba($B$2,$D$2,D39,F39,J39,K39,M39)</f>
        <v>0</v>
      </c>
      <c r="BB39" s="54">
        <f>BA39+SUM(N39:AZ39)</f>
        <v>0</v>
      </c>
      <c r="BC39" s="48" t="str">
        <f>SpellNumber(L39,BB39)</f>
        <v>INR Zero Only</v>
      </c>
      <c r="IE39" s="12"/>
      <c r="IF39" s="12"/>
      <c r="IG39" s="12"/>
      <c r="IH39" s="12"/>
      <c r="II39" s="12"/>
    </row>
    <row r="40" spans="1:243" s="11" customFormat="1" ht="33" customHeight="1">
      <c r="A40" s="55" t="s">
        <v>37</v>
      </c>
      <c r="B40" s="55"/>
      <c r="C40" s="39"/>
      <c r="D40" s="56"/>
      <c r="E40" s="39"/>
      <c r="F40" s="39"/>
      <c r="G40" s="39"/>
      <c r="H40" s="57"/>
      <c r="I40" s="57"/>
      <c r="J40" s="57"/>
      <c r="K40" s="57"/>
      <c r="L40" s="39"/>
      <c r="M40" s="58"/>
      <c r="N40" s="58"/>
      <c r="O40" s="58"/>
      <c r="P40" s="58"/>
      <c r="Q40" s="58"/>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58"/>
      <c r="AU40" s="58"/>
      <c r="AV40" s="58"/>
      <c r="AW40" s="58"/>
      <c r="AX40" s="58"/>
      <c r="AY40" s="58"/>
      <c r="AZ40" s="58"/>
      <c r="BA40" s="59">
        <f>SUM(BA14:BA39)</f>
        <v>0</v>
      </c>
      <c r="BB40" s="59">
        <f>SUM(BB14:BB39)</f>
        <v>0</v>
      </c>
      <c r="BC40" s="48" t="str">
        <f>SpellNumber($E$2,BB40)</f>
        <v>INR Zero Only</v>
      </c>
      <c r="IE40" s="12">
        <v>4</v>
      </c>
      <c r="IF40" s="12" t="s">
        <v>35</v>
      </c>
      <c r="IG40" s="12" t="s">
        <v>36</v>
      </c>
      <c r="IH40" s="12">
        <v>10</v>
      </c>
      <c r="II40" s="12" t="s">
        <v>33</v>
      </c>
    </row>
    <row r="41" spans="1:243" s="13" customFormat="1" ht="39" customHeight="1" hidden="1">
      <c r="A41" s="55" t="s">
        <v>41</v>
      </c>
      <c r="B41" s="55"/>
      <c r="C41" s="60"/>
      <c r="D41" s="19"/>
      <c r="E41" s="20" t="s">
        <v>38</v>
      </c>
      <c r="F41" s="61"/>
      <c r="G41" s="62"/>
      <c r="H41" s="43"/>
      <c r="I41" s="43"/>
      <c r="J41" s="43"/>
      <c r="K41" s="63"/>
      <c r="L41" s="64"/>
      <c r="M41" s="21"/>
      <c r="N41" s="43"/>
      <c r="O41" s="41"/>
      <c r="P41" s="41"/>
      <c r="Q41" s="41"/>
      <c r="R41" s="41"/>
      <c r="S41" s="41"/>
      <c r="T41" s="43"/>
      <c r="U41" s="43"/>
      <c r="V41" s="43"/>
      <c r="W41" s="43"/>
      <c r="X41" s="43"/>
      <c r="Y41" s="43"/>
      <c r="Z41" s="43"/>
      <c r="AA41" s="43"/>
      <c r="AB41" s="43"/>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3"/>
      <c r="BA41" s="65">
        <f>IF(ISBLANK(F41),0,IF(E41="Excess (+)",ROUND(BA40+(BA40*F41),2),IF(E41="Less (-)",ROUND(BA40+(BA40*F41*(-1)),2),0)))</f>
        <v>0</v>
      </c>
      <c r="BB41" s="66">
        <f>ROUND(BA41,0)</f>
        <v>0</v>
      </c>
      <c r="BC41" s="48" t="str">
        <f>SpellNumber(L41,BB41)</f>
        <v> Zero Only</v>
      </c>
      <c r="IE41" s="14"/>
      <c r="IF41" s="14"/>
      <c r="IG41" s="14"/>
      <c r="IH41" s="14"/>
      <c r="II41" s="14"/>
    </row>
    <row r="42" spans="1:243" s="13" customFormat="1" ht="51" customHeight="1">
      <c r="A42" s="55" t="s">
        <v>40</v>
      </c>
      <c r="B42" s="55"/>
      <c r="C42" s="67" t="str">
        <f>SpellNumber($E$2,BB40)</f>
        <v>INR Zero Only</v>
      </c>
      <c r="D42" s="67"/>
      <c r="E42" s="67"/>
      <c r="F42" s="67"/>
      <c r="G42" s="67"/>
      <c r="H42" s="67"/>
      <c r="I42" s="67"/>
      <c r="J42" s="67"/>
      <c r="K42" s="67"/>
      <c r="L42" s="67"/>
      <c r="M42" s="67"/>
      <c r="N42" s="67"/>
      <c r="O42" s="67"/>
      <c r="P42" s="67"/>
      <c r="Q42" s="67"/>
      <c r="R42" s="67"/>
      <c r="S42" s="67"/>
      <c r="T42" s="67"/>
      <c r="U42" s="67"/>
      <c r="V42" s="67"/>
      <c r="W42" s="67"/>
      <c r="X42" s="67"/>
      <c r="Y42" s="67"/>
      <c r="Z42" s="67"/>
      <c r="AA42" s="67"/>
      <c r="AB42" s="67"/>
      <c r="AC42" s="67"/>
      <c r="AD42" s="67"/>
      <c r="AE42" s="67"/>
      <c r="AF42" s="67"/>
      <c r="AG42" s="67"/>
      <c r="AH42" s="67"/>
      <c r="AI42" s="67"/>
      <c r="AJ42" s="67"/>
      <c r="AK42" s="67"/>
      <c r="AL42" s="67"/>
      <c r="AM42" s="67"/>
      <c r="AN42" s="67"/>
      <c r="AO42" s="67"/>
      <c r="AP42" s="67"/>
      <c r="AQ42" s="67"/>
      <c r="AR42" s="67"/>
      <c r="AS42" s="67"/>
      <c r="AT42" s="67"/>
      <c r="AU42" s="67"/>
      <c r="AV42" s="67"/>
      <c r="AW42" s="67"/>
      <c r="AX42" s="67"/>
      <c r="AY42" s="67"/>
      <c r="AZ42" s="67"/>
      <c r="BA42" s="67"/>
      <c r="BB42" s="67"/>
      <c r="BC42" s="67"/>
      <c r="IE42" s="14"/>
      <c r="IF42" s="14"/>
      <c r="IG42" s="14"/>
      <c r="IH42" s="14"/>
      <c r="II42" s="14"/>
    </row>
    <row r="43" spans="3:243" s="9" customFormat="1" ht="14.25">
      <c r="C43" s="15"/>
      <c r="D43" s="18"/>
      <c r="E43" s="15"/>
      <c r="F43" s="15"/>
      <c r="G43" s="15"/>
      <c r="H43" s="15"/>
      <c r="I43" s="15"/>
      <c r="J43" s="15"/>
      <c r="K43" s="15"/>
      <c r="L43" s="15"/>
      <c r="M43" s="15"/>
      <c r="O43" s="15"/>
      <c r="BA43" s="15"/>
      <c r="BC43" s="15"/>
      <c r="IE43" s="10"/>
      <c r="IF43" s="10"/>
      <c r="IG43" s="10"/>
      <c r="IH43" s="10"/>
      <c r="II43" s="10"/>
    </row>
  </sheetData>
  <sheetProtection password="CE88" sheet="1"/>
  <mergeCells count="8">
    <mergeCell ref="A9:BC9"/>
    <mergeCell ref="C42:BC42"/>
    <mergeCell ref="A1:L1"/>
    <mergeCell ref="A4:BC4"/>
    <mergeCell ref="A5:BC5"/>
    <mergeCell ref="A6:BC6"/>
    <mergeCell ref="A7:BC7"/>
    <mergeCell ref="B8:BC8"/>
  </mergeCells>
  <dataValidations count="20">
    <dataValidation type="list" allowBlank="1" showInputMessage="1" showErrorMessage="1" sqref="K13:K39">
      <formula1>"Partial Conversion, Full Conversion"</formula1>
    </dataValidation>
    <dataValidation type="decimal" allowBlank="1" showInputMessage="1" showErrorMessage="1" promptTitle="Rate Entry" prompt="Please enter the Basic Price in Rupees for this item. " errorTitle="Invaid Entry" error="Only Numeric Values are allowed. " sqref="G13:H39">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39">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39">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39">
      <formula1>0</formula1>
      <formula2>999999999999999</formula2>
    </dataValidation>
    <dataValidation type="list" showInputMessage="1" showErrorMessage="1" sqref="I13:I39">
      <formula1>"Excess(+), Less(-)"</formula1>
    </dataValidation>
    <dataValidation allowBlank="1" showInputMessage="1" showErrorMessage="1" promptTitle="Addition / Deduction" prompt="Please Choose the correct One" sqref="J13:J39"/>
    <dataValidation allowBlank="1" showInputMessage="1" showErrorMessage="1" promptTitle="Units" prompt="Please enter Units in text" sqref="E13:E39"/>
    <dataValidation allowBlank="1" showInputMessage="1" showErrorMessage="1" promptTitle="Itemcode/Make" prompt="Please enter text" sqref="C13:C39"/>
    <dataValidation type="list" allowBlank="1" showInputMessage="1" showErrorMessage="1" sqref="L13:L39">
      <formula1>"INR"</formula1>
    </dataValidation>
    <dataValidation type="decimal" allowBlank="1" showInputMessage="1" showErrorMessage="1" errorTitle="Invalid Entry" error="Only Numeric Values are allowed. " sqref="A13:A39">
      <formula1>0</formula1>
      <formula2>999999999999999</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41">
      <formula1>IF(E41&lt;&gt;"Select",0,-1)</formula1>
      <formula2>IF(E41&lt;&gt;"Select",99.99,-1)</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41">
      <formula1>0</formula1>
      <formula2>IF(E41&lt;&gt;"Select",99.9,0)</formula2>
    </dataValidation>
    <dataValidation type="list" showInputMessage="1" showErrorMessage="1" promptTitle="Less or Excess" prompt="Please select either LESS  ( - )  or  EXCESS  ( + )" errorTitle="Please enter valid values only" error="Please select either LESS ( - ) or  EXCESS  ( + )" sqref="E41">
      <formula1>IF(ISBLANK(F41),$A$3:$C$3,$B$3:$C$3)</formula1>
    </dataValidation>
    <dataValidation type="list" showInputMessage="1" showErrorMessage="1" promptTitle="Option C1 or D1" prompt="Please select the Option C1 or Option D1" errorTitle="Please enter valid values only" error="Please select the Option C1 or Option D1" sqref="D41">
      <formula1>"Select, Option C1, Option D1"</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41">
      <formula1>0</formula1>
      <formula2>99.9</formula2>
    </dataValidation>
    <dataValidation type="decimal" allowBlank="1" showInputMessage="1" showErrorMessage="1" promptTitle="Quantity" prompt="Please enter the Quantity for this item. " errorTitle="Invalid Entry" error="Only Numeric Values are allowed. " sqref="F13:F39 D13:D39">
      <formula1>0</formula1>
      <formula2>999999999999999</formula2>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s>
  <printOptions/>
  <pageMargins left="0.55" right="0.33" top="0.61" bottom="0.51" header="0.3" footer="0.3"/>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codeName="Sheet16">
    <tabColor theme="4" tint="-0.4999699890613556"/>
  </sheetPr>
  <dimension ref="A1:II22"/>
  <sheetViews>
    <sheetView showGridLines="0" zoomScale="80" zoomScaleNormal="80" zoomScalePageLayoutView="0" workbookViewId="0" topLeftCell="A1">
      <selection activeCell="M14" sqref="M14"/>
    </sheetView>
  </sheetViews>
  <sheetFormatPr defaultColWidth="9.140625" defaultRowHeight="15"/>
  <cols>
    <col min="1" max="1" width="24.140625" style="15" customWidth="1"/>
    <col min="2" max="2" width="60.57421875" style="15" customWidth="1"/>
    <col min="3" max="3" width="9.00390625" style="15" hidden="1" customWidth="1"/>
    <col min="4" max="4" width="14.57421875" style="18" customWidth="1"/>
    <col min="5" max="5" width="11.28125" style="15" customWidth="1"/>
    <col min="6" max="6" width="14.421875" style="15" hidden="1" customWidth="1"/>
    <col min="7" max="7" width="14.140625" style="15" hidden="1" customWidth="1"/>
    <col min="8" max="9" width="12.140625" style="15" hidden="1" customWidth="1"/>
    <col min="10" max="10" width="9.00390625" style="15" hidden="1" customWidth="1"/>
    <col min="11" max="11" width="19.57421875" style="15" hidden="1" customWidth="1"/>
    <col min="12" max="12" width="14.28125" style="15" hidden="1" customWidth="1"/>
    <col min="13" max="13" width="19.00390625" style="15" customWidth="1"/>
    <col min="14" max="14" width="15.28125" style="16" hidden="1" customWidth="1"/>
    <col min="15" max="15" width="14.28125" style="15" hidden="1" customWidth="1"/>
    <col min="16" max="16" width="17.28125" style="15" hidden="1" customWidth="1"/>
    <col min="17" max="17" width="18.421875" style="15" hidden="1" customWidth="1"/>
    <col min="18" max="18" width="17.421875" style="15" hidden="1" customWidth="1"/>
    <col min="19" max="19" width="14.7109375" style="15" hidden="1" customWidth="1"/>
    <col min="20" max="20" width="14.8515625" style="15" hidden="1" customWidth="1"/>
    <col min="21" max="21" width="16.421875" style="15" hidden="1" customWidth="1"/>
    <col min="22" max="22" width="13.00390625" style="15" hidden="1" customWidth="1"/>
    <col min="23" max="51" width="9.140625" style="15" hidden="1" customWidth="1"/>
    <col min="52" max="52" width="10.28125" style="15" hidden="1" customWidth="1"/>
    <col min="53" max="53" width="20.28125" style="15" customWidth="1"/>
    <col min="54" max="54" width="18.8515625" style="15" hidden="1" customWidth="1"/>
    <col min="55" max="55" width="43.57421875" style="15" customWidth="1"/>
    <col min="56" max="238" width="9.140625" style="15" customWidth="1"/>
    <col min="239" max="243" width="9.140625" style="17" customWidth="1"/>
    <col min="244" max="16384" width="9.140625" style="15" customWidth="1"/>
  </cols>
  <sheetData>
    <row r="1" spans="1:243" s="1" customFormat="1" ht="25.5" customHeight="1">
      <c r="A1" s="69" t="str">
        <f>B2&amp;" BoQ"</f>
        <v>Item Rate BoQ</v>
      </c>
      <c r="B1" s="69"/>
      <c r="C1" s="69"/>
      <c r="D1" s="69"/>
      <c r="E1" s="69"/>
      <c r="F1" s="69"/>
      <c r="G1" s="69"/>
      <c r="H1" s="69"/>
      <c r="I1" s="69"/>
      <c r="J1" s="69"/>
      <c r="K1" s="69"/>
      <c r="L1" s="69"/>
      <c r="M1" s="22"/>
      <c r="N1" s="22"/>
      <c r="O1" s="23"/>
      <c r="P1" s="23"/>
      <c r="Q1" s="24"/>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IE1" s="2"/>
      <c r="IF1" s="2"/>
      <c r="IG1" s="2"/>
      <c r="IH1" s="2"/>
      <c r="II1" s="2"/>
    </row>
    <row r="2" spans="1:55" s="1" customFormat="1" ht="25.5" customHeight="1" hidden="1">
      <c r="A2" s="25" t="s">
        <v>3</v>
      </c>
      <c r="B2" s="25" t="s">
        <v>4</v>
      </c>
      <c r="C2" s="26" t="s">
        <v>5</v>
      </c>
      <c r="D2" s="26" t="s">
        <v>6</v>
      </c>
      <c r="E2" s="25" t="s">
        <v>7</v>
      </c>
      <c r="F2" s="22"/>
      <c r="G2" s="22"/>
      <c r="H2" s="22"/>
      <c r="I2" s="22"/>
      <c r="J2" s="27"/>
      <c r="K2" s="27"/>
      <c r="L2" s="27"/>
      <c r="M2" s="22"/>
      <c r="N2" s="22"/>
      <c r="O2" s="23"/>
      <c r="P2" s="23"/>
      <c r="Q2" s="24"/>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row>
    <row r="3" spans="1:243" s="1" customFormat="1" ht="30" customHeight="1" hidden="1">
      <c r="A3" s="22" t="s">
        <v>8</v>
      </c>
      <c r="B3" s="22"/>
      <c r="C3" s="22" t="s">
        <v>9</v>
      </c>
      <c r="D3" s="28"/>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IE3" s="2"/>
      <c r="IF3" s="2"/>
      <c r="IG3" s="2"/>
      <c r="IH3" s="2"/>
      <c r="II3" s="2"/>
    </row>
    <row r="4" spans="1:243" s="3" customFormat="1" ht="30.75" customHeight="1">
      <c r="A4" s="70" t="s">
        <v>44</v>
      </c>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IE4" s="4"/>
      <c r="IF4" s="4"/>
      <c r="IG4" s="4"/>
      <c r="IH4" s="4"/>
      <c r="II4" s="4"/>
    </row>
    <row r="5" spans="1:243" s="3" customFormat="1" ht="30.75" customHeight="1">
      <c r="A5" s="70" t="s">
        <v>61</v>
      </c>
      <c r="B5" s="70"/>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IE5" s="4"/>
      <c r="IF5" s="4"/>
      <c r="IG5" s="4"/>
      <c r="IH5" s="4"/>
      <c r="II5" s="4"/>
    </row>
    <row r="6" spans="1:243" s="3" customFormat="1" ht="15">
      <c r="A6" s="70" t="s">
        <v>62</v>
      </c>
      <c r="B6" s="70"/>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IE6" s="4"/>
      <c r="IF6" s="4"/>
      <c r="IG6" s="4"/>
      <c r="IH6" s="4"/>
      <c r="II6" s="4"/>
    </row>
    <row r="7" spans="1:243" s="3" customFormat="1" ht="29.25" customHeight="1" hidden="1">
      <c r="A7" s="71" t="s">
        <v>10</v>
      </c>
      <c r="B7" s="71"/>
      <c r="C7" s="71"/>
      <c r="D7" s="71"/>
      <c r="E7" s="71"/>
      <c r="F7" s="71"/>
      <c r="G7" s="71"/>
      <c r="H7" s="71"/>
      <c r="I7" s="71"/>
      <c r="J7" s="71"/>
      <c r="K7" s="71"/>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71"/>
      <c r="AM7" s="71"/>
      <c r="AN7" s="71"/>
      <c r="AO7" s="71"/>
      <c r="AP7" s="71"/>
      <c r="AQ7" s="71"/>
      <c r="AR7" s="71"/>
      <c r="AS7" s="71"/>
      <c r="AT7" s="71"/>
      <c r="AU7" s="71"/>
      <c r="AV7" s="71"/>
      <c r="AW7" s="71"/>
      <c r="AX7" s="71"/>
      <c r="AY7" s="71"/>
      <c r="AZ7" s="71"/>
      <c r="BA7" s="71"/>
      <c r="BB7" s="71"/>
      <c r="BC7" s="71"/>
      <c r="IE7" s="4"/>
      <c r="IF7" s="4"/>
      <c r="IG7" s="4"/>
      <c r="IH7" s="4"/>
      <c r="II7" s="4"/>
    </row>
    <row r="8" spans="1:243" s="5" customFormat="1" ht="30.75">
      <c r="A8" s="29" t="s">
        <v>42</v>
      </c>
      <c r="B8" s="72"/>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73"/>
      <c r="AZ8" s="73"/>
      <c r="BA8" s="73"/>
      <c r="BB8" s="73"/>
      <c r="BC8" s="73"/>
      <c r="IE8" s="6"/>
      <c r="IF8" s="6"/>
      <c r="IG8" s="6"/>
      <c r="IH8" s="6"/>
      <c r="II8" s="6"/>
    </row>
    <row r="9" spans="1:243" s="7" customFormat="1" ht="62.25" customHeight="1">
      <c r="A9" s="68" t="s">
        <v>111</v>
      </c>
      <c r="B9" s="68"/>
      <c r="C9" s="68"/>
      <c r="D9" s="68"/>
      <c r="E9" s="68"/>
      <c r="F9" s="68"/>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8"/>
      <c r="IE9" s="8"/>
      <c r="IF9" s="8"/>
      <c r="IG9" s="8"/>
      <c r="IH9" s="8"/>
      <c r="II9" s="8"/>
    </row>
    <row r="10" spans="1:243" s="9" customFormat="1" ht="18.75" customHeight="1">
      <c r="A10" s="31" t="s">
        <v>53</v>
      </c>
      <c r="B10" s="31" t="s">
        <v>54</v>
      </c>
      <c r="C10" s="31" t="s">
        <v>54</v>
      </c>
      <c r="D10" s="30" t="s">
        <v>53</v>
      </c>
      <c r="E10" s="31" t="s">
        <v>54</v>
      </c>
      <c r="F10" s="31" t="s">
        <v>11</v>
      </c>
      <c r="G10" s="31" t="s">
        <v>11</v>
      </c>
      <c r="H10" s="31" t="s">
        <v>12</v>
      </c>
      <c r="I10" s="31" t="s">
        <v>54</v>
      </c>
      <c r="J10" s="31" t="s">
        <v>53</v>
      </c>
      <c r="K10" s="31" t="s">
        <v>55</v>
      </c>
      <c r="L10" s="31" t="s">
        <v>54</v>
      </c>
      <c r="M10" s="31" t="s">
        <v>53</v>
      </c>
      <c r="N10" s="31" t="s">
        <v>11</v>
      </c>
      <c r="O10" s="31" t="s">
        <v>11</v>
      </c>
      <c r="P10" s="31" t="s">
        <v>11</v>
      </c>
      <c r="Q10" s="31" t="s">
        <v>11</v>
      </c>
      <c r="R10" s="31" t="s">
        <v>12</v>
      </c>
      <c r="S10" s="31" t="s">
        <v>12</v>
      </c>
      <c r="T10" s="31" t="s">
        <v>11</v>
      </c>
      <c r="U10" s="31" t="s">
        <v>11</v>
      </c>
      <c r="V10" s="31" t="s">
        <v>11</v>
      </c>
      <c r="W10" s="31" t="s">
        <v>11</v>
      </c>
      <c r="X10" s="31" t="s">
        <v>12</v>
      </c>
      <c r="Y10" s="31" t="s">
        <v>12</v>
      </c>
      <c r="Z10" s="31" t="s">
        <v>11</v>
      </c>
      <c r="AA10" s="31" t="s">
        <v>11</v>
      </c>
      <c r="AB10" s="31" t="s">
        <v>11</v>
      </c>
      <c r="AC10" s="31" t="s">
        <v>11</v>
      </c>
      <c r="AD10" s="31" t="s">
        <v>12</v>
      </c>
      <c r="AE10" s="31" t="s">
        <v>12</v>
      </c>
      <c r="AF10" s="31" t="s">
        <v>11</v>
      </c>
      <c r="AG10" s="31" t="s">
        <v>11</v>
      </c>
      <c r="AH10" s="31" t="s">
        <v>11</v>
      </c>
      <c r="AI10" s="31" t="s">
        <v>11</v>
      </c>
      <c r="AJ10" s="31" t="s">
        <v>12</v>
      </c>
      <c r="AK10" s="31" t="s">
        <v>12</v>
      </c>
      <c r="AL10" s="31" t="s">
        <v>11</v>
      </c>
      <c r="AM10" s="31" t="s">
        <v>11</v>
      </c>
      <c r="AN10" s="31" t="s">
        <v>11</v>
      </c>
      <c r="AO10" s="31" t="s">
        <v>11</v>
      </c>
      <c r="AP10" s="31" t="s">
        <v>12</v>
      </c>
      <c r="AQ10" s="31" t="s">
        <v>12</v>
      </c>
      <c r="AR10" s="31" t="s">
        <v>11</v>
      </c>
      <c r="AS10" s="31" t="s">
        <v>11</v>
      </c>
      <c r="AT10" s="31" t="s">
        <v>53</v>
      </c>
      <c r="AU10" s="31" t="s">
        <v>53</v>
      </c>
      <c r="AV10" s="31" t="s">
        <v>12</v>
      </c>
      <c r="AW10" s="31" t="s">
        <v>12</v>
      </c>
      <c r="AX10" s="31" t="s">
        <v>53</v>
      </c>
      <c r="AY10" s="31" t="s">
        <v>53</v>
      </c>
      <c r="AZ10" s="31" t="s">
        <v>13</v>
      </c>
      <c r="BA10" s="31" t="s">
        <v>53</v>
      </c>
      <c r="BB10" s="31" t="s">
        <v>53</v>
      </c>
      <c r="BC10" s="31" t="s">
        <v>54</v>
      </c>
      <c r="IE10" s="10"/>
      <c r="IF10" s="10"/>
      <c r="IG10" s="10"/>
      <c r="IH10" s="10"/>
      <c r="II10" s="10"/>
    </row>
    <row r="11" spans="1:243" s="9" customFormat="1" ht="94.5" customHeight="1">
      <c r="A11" s="31" t="s">
        <v>0</v>
      </c>
      <c r="B11" s="31" t="s">
        <v>14</v>
      </c>
      <c r="C11" s="31" t="s">
        <v>1</v>
      </c>
      <c r="D11" s="30" t="s">
        <v>15</v>
      </c>
      <c r="E11" s="31" t="s">
        <v>16</v>
      </c>
      <c r="F11" s="31" t="s">
        <v>56</v>
      </c>
      <c r="G11" s="31"/>
      <c r="H11" s="31"/>
      <c r="I11" s="31" t="s">
        <v>17</v>
      </c>
      <c r="J11" s="31" t="s">
        <v>18</v>
      </c>
      <c r="K11" s="31" t="s">
        <v>19</v>
      </c>
      <c r="L11" s="31" t="s">
        <v>20</v>
      </c>
      <c r="M11" s="32" t="s">
        <v>57</v>
      </c>
      <c r="N11" s="31" t="s">
        <v>21</v>
      </c>
      <c r="O11" s="31" t="s">
        <v>22</v>
      </c>
      <c r="P11" s="31" t="s">
        <v>23</v>
      </c>
      <c r="Q11" s="31" t="s">
        <v>24</v>
      </c>
      <c r="R11" s="31"/>
      <c r="S11" s="31"/>
      <c r="T11" s="31" t="s">
        <v>25</v>
      </c>
      <c r="U11" s="31" t="s">
        <v>26</v>
      </c>
      <c r="V11" s="31" t="s">
        <v>27</v>
      </c>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3" t="s">
        <v>58</v>
      </c>
      <c r="BB11" s="34" t="s">
        <v>28</v>
      </c>
      <c r="BC11" s="34" t="s">
        <v>29</v>
      </c>
      <c r="IE11" s="10"/>
      <c r="IF11" s="10"/>
      <c r="IG11" s="10"/>
      <c r="IH11" s="10"/>
      <c r="II11" s="10"/>
    </row>
    <row r="12" spans="1:243" s="9" customFormat="1" ht="15">
      <c r="A12" s="31">
        <v>1</v>
      </c>
      <c r="B12" s="31">
        <v>2</v>
      </c>
      <c r="C12" s="31">
        <v>3</v>
      </c>
      <c r="D12" s="30">
        <v>4</v>
      </c>
      <c r="E12" s="31">
        <v>5</v>
      </c>
      <c r="F12" s="31">
        <v>6</v>
      </c>
      <c r="G12" s="31">
        <v>7</v>
      </c>
      <c r="H12" s="31">
        <v>8</v>
      </c>
      <c r="I12" s="31">
        <v>9</v>
      </c>
      <c r="J12" s="31">
        <v>10</v>
      </c>
      <c r="K12" s="31">
        <v>11</v>
      </c>
      <c r="L12" s="31">
        <v>12</v>
      </c>
      <c r="M12" s="31">
        <v>13</v>
      </c>
      <c r="N12" s="31">
        <v>14</v>
      </c>
      <c r="O12" s="31">
        <v>15</v>
      </c>
      <c r="P12" s="31">
        <v>16</v>
      </c>
      <c r="Q12" s="31">
        <v>17</v>
      </c>
      <c r="R12" s="31">
        <v>18</v>
      </c>
      <c r="S12" s="31">
        <v>19</v>
      </c>
      <c r="T12" s="31">
        <v>20</v>
      </c>
      <c r="U12" s="31">
        <v>21</v>
      </c>
      <c r="V12" s="31">
        <v>22</v>
      </c>
      <c r="W12" s="31">
        <v>23</v>
      </c>
      <c r="X12" s="31">
        <v>24</v>
      </c>
      <c r="Y12" s="31">
        <v>25</v>
      </c>
      <c r="Z12" s="31">
        <v>26</v>
      </c>
      <c r="AA12" s="31">
        <v>27</v>
      </c>
      <c r="AB12" s="31">
        <v>28</v>
      </c>
      <c r="AC12" s="31">
        <v>29</v>
      </c>
      <c r="AD12" s="31">
        <v>30</v>
      </c>
      <c r="AE12" s="31">
        <v>31</v>
      </c>
      <c r="AF12" s="31">
        <v>32</v>
      </c>
      <c r="AG12" s="31">
        <v>33</v>
      </c>
      <c r="AH12" s="31">
        <v>34</v>
      </c>
      <c r="AI12" s="31">
        <v>35</v>
      </c>
      <c r="AJ12" s="31">
        <v>36</v>
      </c>
      <c r="AK12" s="31">
        <v>37</v>
      </c>
      <c r="AL12" s="31">
        <v>38</v>
      </c>
      <c r="AM12" s="31">
        <v>39</v>
      </c>
      <c r="AN12" s="31">
        <v>40</v>
      </c>
      <c r="AO12" s="31">
        <v>41</v>
      </c>
      <c r="AP12" s="31">
        <v>42</v>
      </c>
      <c r="AQ12" s="31">
        <v>43</v>
      </c>
      <c r="AR12" s="31">
        <v>44</v>
      </c>
      <c r="AS12" s="31">
        <v>45</v>
      </c>
      <c r="AT12" s="31">
        <v>46</v>
      </c>
      <c r="AU12" s="31">
        <v>47</v>
      </c>
      <c r="AV12" s="31">
        <v>48</v>
      </c>
      <c r="AW12" s="31">
        <v>49</v>
      </c>
      <c r="AX12" s="31">
        <v>50</v>
      </c>
      <c r="AY12" s="31">
        <v>51</v>
      </c>
      <c r="AZ12" s="31">
        <v>52</v>
      </c>
      <c r="BA12" s="31">
        <v>53</v>
      </c>
      <c r="BB12" s="31">
        <v>54</v>
      </c>
      <c r="BC12" s="31">
        <v>55</v>
      </c>
      <c r="IE12" s="10"/>
      <c r="IF12" s="10"/>
      <c r="IG12" s="10"/>
      <c r="IH12" s="10"/>
      <c r="II12" s="10"/>
    </row>
    <row r="13" spans="1:243" s="11" customFormat="1" ht="24.75" customHeight="1">
      <c r="A13" s="35">
        <v>1</v>
      </c>
      <c r="B13" s="75" t="s">
        <v>101</v>
      </c>
      <c r="C13" s="36"/>
      <c r="D13" s="37"/>
      <c r="E13" s="38"/>
      <c r="F13" s="39"/>
      <c r="G13" s="40"/>
      <c r="H13" s="40"/>
      <c r="I13" s="39"/>
      <c r="J13" s="41"/>
      <c r="K13" s="42"/>
      <c r="L13" s="42"/>
      <c r="M13" s="43"/>
      <c r="N13" s="44"/>
      <c r="O13" s="44"/>
      <c r="P13" s="45"/>
      <c r="Q13" s="44"/>
      <c r="R13" s="44"/>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46"/>
      <c r="BB13" s="47"/>
      <c r="BC13" s="48"/>
      <c r="IE13" s="12">
        <v>1</v>
      </c>
      <c r="IF13" s="12" t="s">
        <v>30</v>
      </c>
      <c r="IG13" s="12" t="s">
        <v>31</v>
      </c>
      <c r="IH13" s="12">
        <v>10</v>
      </c>
      <c r="II13" s="12" t="s">
        <v>32</v>
      </c>
    </row>
    <row r="14" spans="1:243" s="11" customFormat="1" ht="15">
      <c r="A14" s="35">
        <v>1.01</v>
      </c>
      <c r="B14" s="76" t="s">
        <v>102</v>
      </c>
      <c r="C14" s="36" t="s">
        <v>46</v>
      </c>
      <c r="D14" s="87">
        <v>0.467</v>
      </c>
      <c r="E14" s="92" t="s">
        <v>107</v>
      </c>
      <c r="F14" s="49">
        <v>0</v>
      </c>
      <c r="G14" s="44"/>
      <c r="H14" s="40"/>
      <c r="I14" s="39" t="s">
        <v>34</v>
      </c>
      <c r="J14" s="41">
        <f>IF(I14="Less(-)",-1,1)</f>
        <v>1</v>
      </c>
      <c r="K14" s="42" t="s">
        <v>39</v>
      </c>
      <c r="L14" s="42" t="s">
        <v>7</v>
      </c>
      <c r="M14" s="50"/>
      <c r="N14" s="51"/>
      <c r="O14" s="51"/>
      <c r="P14" s="52"/>
      <c r="Q14" s="51"/>
      <c r="R14" s="51"/>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4">
        <f>total_amount_ba($B$2,$D$2,D14,F14,J14,K14,M14)</f>
        <v>0</v>
      </c>
      <c r="BB14" s="54">
        <f>BA14+SUM(N14:AZ14)</f>
        <v>0</v>
      </c>
      <c r="BC14" s="48" t="str">
        <f>SpellNumber(L14,BB14)</f>
        <v>INR Zero Only</v>
      </c>
      <c r="IE14" s="12"/>
      <c r="IF14" s="12"/>
      <c r="IG14" s="12"/>
      <c r="IH14" s="12"/>
      <c r="II14" s="12"/>
    </row>
    <row r="15" spans="1:243" s="11" customFormat="1" ht="108" customHeight="1">
      <c r="A15" s="35">
        <v>1.02</v>
      </c>
      <c r="B15" s="76" t="s">
        <v>103</v>
      </c>
      <c r="C15" s="36" t="s">
        <v>47</v>
      </c>
      <c r="D15" s="88">
        <v>1</v>
      </c>
      <c r="E15" s="93" t="s">
        <v>108</v>
      </c>
      <c r="F15" s="49">
        <v>0</v>
      </c>
      <c r="G15" s="44"/>
      <c r="H15" s="40"/>
      <c r="I15" s="39" t="s">
        <v>34</v>
      </c>
      <c r="J15" s="41">
        <f>IF(I15="Less(-)",-1,1)</f>
        <v>1</v>
      </c>
      <c r="K15" s="42" t="s">
        <v>39</v>
      </c>
      <c r="L15" s="42" t="s">
        <v>7</v>
      </c>
      <c r="M15" s="50"/>
      <c r="N15" s="51"/>
      <c r="O15" s="51"/>
      <c r="P15" s="52"/>
      <c r="Q15" s="51"/>
      <c r="R15" s="51"/>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4">
        <f>total_amount_ba($B$2,$D$2,D15,F15,J15,K15,M15)</f>
        <v>0</v>
      </c>
      <c r="BB15" s="54">
        <f>BA15+SUM(N15:AZ15)</f>
        <v>0</v>
      </c>
      <c r="BC15" s="48" t="str">
        <f>SpellNumber(L15,BB15)</f>
        <v>INR Zero Only</v>
      </c>
      <c r="IE15" s="12"/>
      <c r="IF15" s="12"/>
      <c r="IG15" s="12"/>
      <c r="IH15" s="12"/>
      <c r="II15" s="12"/>
    </row>
    <row r="16" spans="1:243" s="11" customFormat="1" ht="267" customHeight="1">
      <c r="A16" s="35">
        <v>1.03</v>
      </c>
      <c r="B16" s="76" t="s">
        <v>104</v>
      </c>
      <c r="C16" s="36" t="s">
        <v>48</v>
      </c>
      <c r="D16" s="88">
        <v>112</v>
      </c>
      <c r="E16" s="93" t="s">
        <v>109</v>
      </c>
      <c r="F16" s="49">
        <v>0</v>
      </c>
      <c r="G16" s="44"/>
      <c r="H16" s="40"/>
      <c r="I16" s="39" t="s">
        <v>34</v>
      </c>
      <c r="J16" s="41">
        <f>IF(I16="Less(-)",-1,1)</f>
        <v>1</v>
      </c>
      <c r="K16" s="42" t="s">
        <v>39</v>
      </c>
      <c r="L16" s="42" t="s">
        <v>7</v>
      </c>
      <c r="M16" s="50"/>
      <c r="N16" s="51"/>
      <c r="O16" s="51"/>
      <c r="P16" s="52"/>
      <c r="Q16" s="51"/>
      <c r="R16" s="51"/>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4">
        <f>total_amount_ba($B$2,$D$2,D16,F16,J16,K16,M16)</f>
        <v>0</v>
      </c>
      <c r="BB16" s="54">
        <f>BA16+SUM(N16:AZ16)</f>
        <v>0</v>
      </c>
      <c r="BC16" s="48" t="str">
        <f>SpellNumber(L16,BB16)</f>
        <v>INR Zero Only</v>
      </c>
      <c r="IE16" s="12"/>
      <c r="IF16" s="12"/>
      <c r="IG16" s="12"/>
      <c r="IH16" s="12"/>
      <c r="II16" s="12"/>
    </row>
    <row r="17" spans="1:243" s="11" customFormat="1" ht="96">
      <c r="A17" s="35">
        <v>1.04</v>
      </c>
      <c r="B17" s="76" t="s">
        <v>114</v>
      </c>
      <c r="C17" s="36" t="s">
        <v>49</v>
      </c>
      <c r="D17" s="89">
        <v>32.925</v>
      </c>
      <c r="E17" s="95" t="s">
        <v>110</v>
      </c>
      <c r="F17" s="49">
        <v>0</v>
      </c>
      <c r="G17" s="44"/>
      <c r="H17" s="40"/>
      <c r="I17" s="39" t="s">
        <v>34</v>
      </c>
      <c r="J17" s="41">
        <f>IF(I17="Less(-)",-1,1)</f>
        <v>1</v>
      </c>
      <c r="K17" s="42" t="s">
        <v>39</v>
      </c>
      <c r="L17" s="42" t="s">
        <v>7</v>
      </c>
      <c r="M17" s="50"/>
      <c r="N17" s="51"/>
      <c r="O17" s="51"/>
      <c r="P17" s="52"/>
      <c r="Q17" s="51"/>
      <c r="R17" s="51"/>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4">
        <f>total_amount_ba($B$2,$D$2,D17,F17,J17,K17,M17)</f>
        <v>0</v>
      </c>
      <c r="BB17" s="54">
        <f>BA17+SUM(N17:AZ17)</f>
        <v>0</v>
      </c>
      <c r="BC17" s="48" t="str">
        <f>SpellNumber(L17,BB17)</f>
        <v>INR Zero Only</v>
      </c>
      <c r="IE17" s="12"/>
      <c r="IF17" s="12"/>
      <c r="IG17" s="12"/>
      <c r="IH17" s="12"/>
      <c r="II17" s="12"/>
    </row>
    <row r="18" spans="1:243" s="11" customFormat="1" ht="41.25">
      <c r="A18" s="35">
        <v>1.05</v>
      </c>
      <c r="B18" s="76" t="s">
        <v>106</v>
      </c>
      <c r="C18" s="36" t="s">
        <v>50</v>
      </c>
      <c r="D18" s="90">
        <v>1</v>
      </c>
      <c r="E18" s="96" t="s">
        <v>59</v>
      </c>
      <c r="F18" s="49">
        <v>0</v>
      </c>
      <c r="G18" s="44"/>
      <c r="H18" s="40"/>
      <c r="I18" s="39" t="s">
        <v>34</v>
      </c>
      <c r="J18" s="41">
        <f>IF(I18="Less(-)",-1,1)</f>
        <v>1</v>
      </c>
      <c r="K18" s="42" t="s">
        <v>39</v>
      </c>
      <c r="L18" s="42" t="s">
        <v>7</v>
      </c>
      <c r="M18" s="50"/>
      <c r="N18" s="51"/>
      <c r="O18" s="51"/>
      <c r="P18" s="52"/>
      <c r="Q18" s="51"/>
      <c r="R18" s="51"/>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4">
        <f>total_amount_ba($B$2,$D$2,D18,F18,J18,K18,M18)</f>
        <v>0</v>
      </c>
      <c r="BB18" s="54">
        <f>BA18+SUM(N18:AZ18)</f>
        <v>0</v>
      </c>
      <c r="BC18" s="48" t="str">
        <f>SpellNumber(L18,BB18)</f>
        <v>INR Zero Only</v>
      </c>
      <c r="IE18" s="12"/>
      <c r="IF18" s="12"/>
      <c r="IG18" s="12"/>
      <c r="IH18" s="12"/>
      <c r="II18" s="12"/>
    </row>
    <row r="19" spans="1:243" s="11" customFormat="1" ht="33" customHeight="1">
      <c r="A19" s="55" t="s">
        <v>37</v>
      </c>
      <c r="B19" s="55"/>
      <c r="C19" s="39"/>
      <c r="D19" s="56"/>
      <c r="E19" s="39"/>
      <c r="F19" s="39"/>
      <c r="G19" s="39"/>
      <c r="H19" s="57"/>
      <c r="I19" s="57"/>
      <c r="J19" s="57"/>
      <c r="K19" s="57"/>
      <c r="L19" s="39"/>
      <c r="M19" s="58"/>
      <c r="N19" s="58"/>
      <c r="O19" s="58"/>
      <c r="P19" s="58"/>
      <c r="Q19" s="58"/>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59">
        <f>SUM(BA14:BA18)</f>
        <v>0</v>
      </c>
      <c r="BB19" s="59">
        <f>SUM(BB14:BB18)</f>
        <v>0</v>
      </c>
      <c r="BC19" s="48" t="str">
        <f>SpellNumber($E$2,BB19)</f>
        <v>INR Zero Only</v>
      </c>
      <c r="IE19" s="12">
        <v>4</v>
      </c>
      <c r="IF19" s="12" t="s">
        <v>35</v>
      </c>
      <c r="IG19" s="12" t="s">
        <v>36</v>
      </c>
      <c r="IH19" s="12">
        <v>10</v>
      </c>
      <c r="II19" s="12" t="s">
        <v>33</v>
      </c>
    </row>
    <row r="20" spans="1:243" s="13" customFormat="1" ht="39" customHeight="1" hidden="1">
      <c r="A20" s="55" t="s">
        <v>41</v>
      </c>
      <c r="B20" s="55"/>
      <c r="C20" s="60"/>
      <c r="D20" s="19"/>
      <c r="E20" s="20" t="s">
        <v>38</v>
      </c>
      <c r="F20" s="61"/>
      <c r="G20" s="62"/>
      <c r="H20" s="43"/>
      <c r="I20" s="43"/>
      <c r="J20" s="43"/>
      <c r="K20" s="63"/>
      <c r="L20" s="64"/>
      <c r="M20" s="21"/>
      <c r="N20" s="43"/>
      <c r="O20" s="41"/>
      <c r="P20" s="41"/>
      <c r="Q20" s="41"/>
      <c r="R20" s="41"/>
      <c r="S20" s="41"/>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65">
        <f>IF(ISBLANK(F20),0,IF(E20="Excess (+)",ROUND(BA19+(BA19*F20),2),IF(E20="Less (-)",ROUND(BA19+(BA19*F20*(-1)),2),0)))</f>
        <v>0</v>
      </c>
      <c r="BB20" s="66">
        <f>ROUND(BA20,0)</f>
        <v>0</v>
      </c>
      <c r="BC20" s="48" t="str">
        <f>SpellNumber(L20,BB20)</f>
        <v> Zero Only</v>
      </c>
      <c r="IE20" s="14"/>
      <c r="IF20" s="14"/>
      <c r="IG20" s="14"/>
      <c r="IH20" s="14"/>
      <c r="II20" s="14"/>
    </row>
    <row r="21" spans="1:243" s="13" customFormat="1" ht="51" customHeight="1">
      <c r="A21" s="55" t="s">
        <v>40</v>
      </c>
      <c r="B21" s="55"/>
      <c r="C21" s="67" t="str">
        <f>SpellNumber($E$2,BB19)</f>
        <v>INR Zero Only</v>
      </c>
      <c r="D21" s="67"/>
      <c r="E21" s="67"/>
      <c r="F21" s="67"/>
      <c r="G21" s="67"/>
      <c r="H21" s="67"/>
      <c r="I21" s="67"/>
      <c r="J21" s="67"/>
      <c r="K21" s="67"/>
      <c r="L21" s="67"/>
      <c r="M21" s="67"/>
      <c r="N21" s="67"/>
      <c r="O21" s="67"/>
      <c r="P21" s="67"/>
      <c r="Q21" s="67"/>
      <c r="R21" s="67"/>
      <c r="S21" s="67"/>
      <c r="T21" s="67"/>
      <c r="U21" s="67"/>
      <c r="V21" s="67"/>
      <c r="W21" s="67"/>
      <c r="X21" s="67"/>
      <c r="Y21" s="67"/>
      <c r="Z21" s="67"/>
      <c r="AA21" s="67"/>
      <c r="AB21" s="67"/>
      <c r="AC21" s="67"/>
      <c r="AD21" s="67"/>
      <c r="AE21" s="67"/>
      <c r="AF21" s="67"/>
      <c r="AG21" s="67"/>
      <c r="AH21" s="67"/>
      <c r="AI21" s="67"/>
      <c r="AJ21" s="67"/>
      <c r="AK21" s="67"/>
      <c r="AL21" s="67"/>
      <c r="AM21" s="67"/>
      <c r="AN21" s="67"/>
      <c r="AO21" s="67"/>
      <c r="AP21" s="67"/>
      <c r="AQ21" s="67"/>
      <c r="AR21" s="67"/>
      <c r="AS21" s="67"/>
      <c r="AT21" s="67"/>
      <c r="AU21" s="67"/>
      <c r="AV21" s="67"/>
      <c r="AW21" s="67"/>
      <c r="AX21" s="67"/>
      <c r="AY21" s="67"/>
      <c r="AZ21" s="67"/>
      <c r="BA21" s="67"/>
      <c r="BB21" s="67"/>
      <c r="BC21" s="67"/>
      <c r="IE21" s="14"/>
      <c r="IF21" s="14"/>
      <c r="IG21" s="14"/>
      <c r="IH21" s="14"/>
      <c r="II21" s="14"/>
    </row>
    <row r="22" spans="3:243" s="9" customFormat="1" ht="14.25">
      <c r="C22" s="15"/>
      <c r="D22" s="18"/>
      <c r="E22" s="15"/>
      <c r="F22" s="15"/>
      <c r="G22" s="15"/>
      <c r="H22" s="15"/>
      <c r="I22" s="15"/>
      <c r="J22" s="15"/>
      <c r="K22" s="15"/>
      <c r="L22" s="15"/>
      <c r="M22" s="15"/>
      <c r="O22" s="15"/>
      <c r="BA22" s="15"/>
      <c r="BC22" s="15"/>
      <c r="IE22" s="10"/>
      <c r="IF22" s="10"/>
      <c r="IG22" s="10"/>
      <c r="IH22" s="10"/>
      <c r="II22" s="10"/>
    </row>
  </sheetData>
  <sheetProtection password="CE88" sheet="1"/>
  <mergeCells count="8">
    <mergeCell ref="A9:BC9"/>
    <mergeCell ref="C21:BC21"/>
    <mergeCell ref="A1:L1"/>
    <mergeCell ref="A4:BC4"/>
    <mergeCell ref="A5:BC5"/>
    <mergeCell ref="A6:BC6"/>
    <mergeCell ref="A7:BC7"/>
    <mergeCell ref="B8:BC8"/>
  </mergeCells>
  <dataValidations count="20">
    <dataValidation type="decimal" allowBlank="1" showInputMessage="1" showErrorMessage="1" promptTitle="Percentage Rate" prompt="Please Choose the Percentage Option then Enter the Percentage Rate" errorTitle="Invalid Entry" error="Please Choose the Percentage Option then Enter the Percentage Rate" sqref="F20">
      <formula1>IF(E20&lt;&gt;"Select",0,-1)</formula1>
      <formula2>IF(E20&lt;&gt;"Select",99.99,-1)</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0">
      <formula1>0</formula1>
      <formula2>IF(E20&lt;&gt;"Select",99.9,0)</formula2>
    </dataValidation>
    <dataValidation type="list" showInputMessage="1" showErrorMessage="1" promptTitle="Less or Excess" prompt="Please select either LESS  ( - )  or  EXCESS  ( + )" errorTitle="Please enter valid values only" error="Please select either LESS ( - ) or  EXCESS  ( + )" sqref="E20">
      <formula1>IF(ISBLANK(F20),$A$3:$C$3,$B$3:$C$3)</formula1>
    </dataValidation>
    <dataValidation type="list" showInputMessage="1" showErrorMessage="1" promptTitle="Option C1 or D1" prompt="Please select the Option C1 or Option D1" errorTitle="Please enter valid values only" error="Please select the Option C1 or Option D1" sqref="D20">
      <formula1>"Select, Option C1, Option D1"</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0">
      <formula1>0</formula1>
      <formula2>99.9</formula2>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list" allowBlank="1" showInputMessage="1" showErrorMessage="1" sqref="K13:K18">
      <formula1>"Partial Conversion, Full Conversion"</formula1>
    </dataValidation>
    <dataValidation type="decimal" allowBlank="1" showInputMessage="1" showErrorMessage="1" promptTitle="Rate Entry" prompt="Please enter the Basic Price in Rupees for this item. " errorTitle="Invaid Entry" error="Only Numeric Values are allowed. " sqref="G13:H18">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8">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8">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18">
      <formula1>0</formula1>
      <formula2>999999999999999</formula2>
    </dataValidation>
    <dataValidation type="list" showInputMessage="1" showErrorMessage="1" sqref="I13:I18">
      <formula1>"Excess(+), Less(-)"</formula1>
    </dataValidation>
    <dataValidation allowBlank="1" showInputMessage="1" showErrorMessage="1" promptTitle="Addition / Deduction" prompt="Please Choose the correct One" sqref="J13:J18"/>
    <dataValidation allowBlank="1" showInputMessage="1" showErrorMessage="1" promptTitle="Units" prompt="Please enter Units in text" sqref="E13:E18"/>
    <dataValidation allowBlank="1" showInputMessage="1" showErrorMessage="1" promptTitle="Itemcode/Make" prompt="Please enter text" sqref="C13:C18"/>
    <dataValidation type="list" allowBlank="1" showInputMessage="1" showErrorMessage="1" sqref="L13 L14 L15 L16 L17 L18">
      <formula1>"INR"</formula1>
    </dataValidation>
    <dataValidation type="decimal" allowBlank="1" showInputMessage="1" showErrorMessage="1" errorTitle="Invalid Entry" error="Only Numeric Values are allowed. " sqref="A13:A18">
      <formula1>0</formula1>
      <formula2>999999999999999</formula2>
    </dataValidation>
    <dataValidation type="decimal" allowBlank="1" showInputMessage="1" showErrorMessage="1" promptTitle="Quantity" prompt="Please enter the Quantity for this item. " errorTitle="Invalid Entry" error="Only Numeric Values are allowed. " sqref="F13:F18 D13:D18">
      <formula1>0</formula1>
      <formula2>999999999999999</formula2>
    </dataValidation>
  </dataValidations>
  <printOptions/>
  <pageMargins left="0.55" right="0.33" top="0.61" bottom="0.51" header="0.3" footer="0.3"/>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sheetPr codeName="Sheet17">
    <tabColor theme="4" tint="-0.4999699890613556"/>
  </sheetPr>
  <dimension ref="A1:II22"/>
  <sheetViews>
    <sheetView showGridLines="0" zoomScale="80" zoomScaleNormal="80" zoomScalePageLayoutView="0" workbookViewId="0" topLeftCell="A1">
      <selection activeCell="D16" sqref="D16"/>
    </sheetView>
  </sheetViews>
  <sheetFormatPr defaultColWidth="9.140625" defaultRowHeight="15"/>
  <cols>
    <col min="1" max="1" width="24.140625" style="15" customWidth="1"/>
    <col min="2" max="2" width="60.57421875" style="15" customWidth="1"/>
    <col min="3" max="3" width="9.00390625" style="15" hidden="1" customWidth="1"/>
    <col min="4" max="4" width="14.57421875" style="18" customWidth="1"/>
    <col min="5" max="5" width="11.28125" style="15" customWidth="1"/>
    <col min="6" max="6" width="14.421875" style="15" hidden="1" customWidth="1"/>
    <col min="7" max="7" width="14.140625" style="15" hidden="1" customWidth="1"/>
    <col min="8" max="9" width="12.140625" style="15" hidden="1" customWidth="1"/>
    <col min="10" max="10" width="9.00390625" style="15" hidden="1" customWidth="1"/>
    <col min="11" max="11" width="19.57421875" style="15" hidden="1" customWidth="1"/>
    <col min="12" max="12" width="14.28125" style="15" hidden="1" customWidth="1"/>
    <col min="13" max="13" width="19.00390625" style="15" customWidth="1"/>
    <col min="14" max="14" width="15.28125" style="16" hidden="1" customWidth="1"/>
    <col min="15" max="15" width="14.28125" style="15" hidden="1" customWidth="1"/>
    <col min="16" max="16" width="17.28125" style="15" hidden="1" customWidth="1"/>
    <col min="17" max="17" width="18.421875" style="15" hidden="1" customWidth="1"/>
    <col min="18" max="18" width="17.421875" style="15" hidden="1" customWidth="1"/>
    <col min="19" max="19" width="14.7109375" style="15" hidden="1" customWidth="1"/>
    <col min="20" max="20" width="14.8515625" style="15" hidden="1" customWidth="1"/>
    <col min="21" max="21" width="16.421875" style="15" hidden="1" customWidth="1"/>
    <col min="22" max="22" width="13.00390625" style="15" hidden="1" customWidth="1"/>
    <col min="23" max="51" width="9.140625" style="15" hidden="1" customWidth="1"/>
    <col min="52" max="52" width="10.28125" style="15" hidden="1" customWidth="1"/>
    <col min="53" max="53" width="20.28125" style="15" customWidth="1"/>
    <col min="54" max="54" width="18.8515625" style="15" hidden="1" customWidth="1"/>
    <col min="55" max="55" width="43.57421875" style="15" customWidth="1"/>
    <col min="56" max="238" width="9.140625" style="15" customWidth="1"/>
    <col min="239" max="243" width="9.140625" style="17" customWidth="1"/>
    <col min="244" max="16384" width="9.140625" style="15" customWidth="1"/>
  </cols>
  <sheetData>
    <row r="1" spans="1:243" s="1" customFormat="1" ht="25.5" customHeight="1">
      <c r="A1" s="69" t="str">
        <f>B2&amp;" BoQ"</f>
        <v>Item Rate BoQ</v>
      </c>
      <c r="B1" s="69"/>
      <c r="C1" s="69"/>
      <c r="D1" s="69"/>
      <c r="E1" s="69"/>
      <c r="F1" s="69"/>
      <c r="G1" s="69"/>
      <c r="H1" s="69"/>
      <c r="I1" s="69"/>
      <c r="J1" s="69"/>
      <c r="K1" s="69"/>
      <c r="L1" s="69"/>
      <c r="M1" s="22"/>
      <c r="N1" s="22"/>
      <c r="O1" s="23"/>
      <c r="P1" s="23"/>
      <c r="Q1" s="24"/>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IE1" s="2"/>
      <c r="IF1" s="2"/>
      <c r="IG1" s="2"/>
      <c r="IH1" s="2"/>
      <c r="II1" s="2"/>
    </row>
    <row r="2" spans="1:55" s="1" customFormat="1" ht="25.5" customHeight="1" hidden="1">
      <c r="A2" s="25" t="s">
        <v>3</v>
      </c>
      <c r="B2" s="25" t="s">
        <v>4</v>
      </c>
      <c r="C2" s="26" t="s">
        <v>5</v>
      </c>
      <c r="D2" s="26" t="s">
        <v>6</v>
      </c>
      <c r="E2" s="25" t="s">
        <v>7</v>
      </c>
      <c r="F2" s="22"/>
      <c r="G2" s="22"/>
      <c r="H2" s="22"/>
      <c r="I2" s="22"/>
      <c r="J2" s="27"/>
      <c r="K2" s="27"/>
      <c r="L2" s="27"/>
      <c r="M2" s="22"/>
      <c r="N2" s="22"/>
      <c r="O2" s="23"/>
      <c r="P2" s="23"/>
      <c r="Q2" s="24"/>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row>
    <row r="3" spans="1:243" s="1" customFormat="1" ht="30" customHeight="1" hidden="1">
      <c r="A3" s="22" t="s">
        <v>8</v>
      </c>
      <c r="B3" s="22"/>
      <c r="C3" s="22" t="s">
        <v>9</v>
      </c>
      <c r="D3" s="28"/>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IE3" s="2"/>
      <c r="IF3" s="2"/>
      <c r="IG3" s="2"/>
      <c r="IH3" s="2"/>
      <c r="II3" s="2"/>
    </row>
    <row r="4" spans="1:243" s="3" customFormat="1" ht="30.75" customHeight="1">
      <c r="A4" s="70" t="s">
        <v>44</v>
      </c>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IE4" s="4"/>
      <c r="IF4" s="4"/>
      <c r="IG4" s="4"/>
      <c r="IH4" s="4"/>
      <c r="II4" s="4"/>
    </row>
    <row r="5" spans="1:243" s="3" customFormat="1" ht="30.75" customHeight="1">
      <c r="A5" s="70" t="s">
        <v>61</v>
      </c>
      <c r="B5" s="70"/>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IE5" s="4"/>
      <c r="IF5" s="4"/>
      <c r="IG5" s="4"/>
      <c r="IH5" s="4"/>
      <c r="II5" s="4"/>
    </row>
    <row r="6" spans="1:243" s="3" customFormat="1" ht="15">
      <c r="A6" s="70" t="s">
        <v>62</v>
      </c>
      <c r="B6" s="70"/>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IE6" s="4"/>
      <c r="IF6" s="4"/>
      <c r="IG6" s="4"/>
      <c r="IH6" s="4"/>
      <c r="II6" s="4"/>
    </row>
    <row r="7" spans="1:243" s="3" customFormat="1" ht="29.25" customHeight="1" hidden="1">
      <c r="A7" s="71" t="s">
        <v>10</v>
      </c>
      <c r="B7" s="71"/>
      <c r="C7" s="71"/>
      <c r="D7" s="71"/>
      <c r="E7" s="71"/>
      <c r="F7" s="71"/>
      <c r="G7" s="71"/>
      <c r="H7" s="71"/>
      <c r="I7" s="71"/>
      <c r="J7" s="71"/>
      <c r="K7" s="71"/>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71"/>
      <c r="AM7" s="71"/>
      <c r="AN7" s="71"/>
      <c r="AO7" s="71"/>
      <c r="AP7" s="71"/>
      <c r="AQ7" s="71"/>
      <c r="AR7" s="71"/>
      <c r="AS7" s="71"/>
      <c r="AT7" s="71"/>
      <c r="AU7" s="71"/>
      <c r="AV7" s="71"/>
      <c r="AW7" s="71"/>
      <c r="AX7" s="71"/>
      <c r="AY7" s="71"/>
      <c r="AZ7" s="71"/>
      <c r="BA7" s="71"/>
      <c r="BB7" s="71"/>
      <c r="BC7" s="71"/>
      <c r="IE7" s="4"/>
      <c r="IF7" s="4"/>
      <c r="IG7" s="4"/>
      <c r="IH7" s="4"/>
      <c r="II7" s="4"/>
    </row>
    <row r="8" spans="1:243" s="5" customFormat="1" ht="30.75">
      <c r="A8" s="29" t="s">
        <v>42</v>
      </c>
      <c r="B8" s="72"/>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73"/>
      <c r="AZ8" s="73"/>
      <c r="BA8" s="73"/>
      <c r="BB8" s="73"/>
      <c r="BC8" s="73"/>
      <c r="IE8" s="6"/>
      <c r="IF8" s="6"/>
      <c r="IG8" s="6"/>
      <c r="IH8" s="6"/>
      <c r="II8" s="6"/>
    </row>
    <row r="9" spans="1:243" s="7" customFormat="1" ht="62.25" customHeight="1">
      <c r="A9" s="68" t="s">
        <v>112</v>
      </c>
      <c r="B9" s="68"/>
      <c r="C9" s="68"/>
      <c r="D9" s="68"/>
      <c r="E9" s="68"/>
      <c r="F9" s="68"/>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8"/>
      <c r="IE9" s="8"/>
      <c r="IF9" s="8"/>
      <c r="IG9" s="8"/>
      <c r="IH9" s="8"/>
      <c r="II9" s="8"/>
    </row>
    <row r="10" spans="1:243" s="9" customFormat="1" ht="18.75" customHeight="1">
      <c r="A10" s="31" t="s">
        <v>53</v>
      </c>
      <c r="B10" s="31" t="s">
        <v>54</v>
      </c>
      <c r="C10" s="31" t="s">
        <v>54</v>
      </c>
      <c r="D10" s="30" t="s">
        <v>53</v>
      </c>
      <c r="E10" s="31" t="s">
        <v>54</v>
      </c>
      <c r="F10" s="31" t="s">
        <v>11</v>
      </c>
      <c r="G10" s="31" t="s">
        <v>11</v>
      </c>
      <c r="H10" s="31" t="s">
        <v>12</v>
      </c>
      <c r="I10" s="31" t="s">
        <v>54</v>
      </c>
      <c r="J10" s="31" t="s">
        <v>53</v>
      </c>
      <c r="K10" s="31" t="s">
        <v>55</v>
      </c>
      <c r="L10" s="31" t="s">
        <v>54</v>
      </c>
      <c r="M10" s="31" t="s">
        <v>53</v>
      </c>
      <c r="N10" s="31" t="s">
        <v>11</v>
      </c>
      <c r="O10" s="31" t="s">
        <v>11</v>
      </c>
      <c r="P10" s="31" t="s">
        <v>11</v>
      </c>
      <c r="Q10" s="31" t="s">
        <v>11</v>
      </c>
      <c r="R10" s="31" t="s">
        <v>12</v>
      </c>
      <c r="S10" s="31" t="s">
        <v>12</v>
      </c>
      <c r="T10" s="31" t="s">
        <v>11</v>
      </c>
      <c r="U10" s="31" t="s">
        <v>11</v>
      </c>
      <c r="V10" s="31" t="s">
        <v>11</v>
      </c>
      <c r="W10" s="31" t="s">
        <v>11</v>
      </c>
      <c r="X10" s="31" t="s">
        <v>12</v>
      </c>
      <c r="Y10" s="31" t="s">
        <v>12</v>
      </c>
      <c r="Z10" s="31" t="s">
        <v>11</v>
      </c>
      <c r="AA10" s="31" t="s">
        <v>11</v>
      </c>
      <c r="AB10" s="31" t="s">
        <v>11</v>
      </c>
      <c r="AC10" s="31" t="s">
        <v>11</v>
      </c>
      <c r="AD10" s="31" t="s">
        <v>12</v>
      </c>
      <c r="AE10" s="31" t="s">
        <v>12</v>
      </c>
      <c r="AF10" s="31" t="s">
        <v>11</v>
      </c>
      <c r="AG10" s="31" t="s">
        <v>11</v>
      </c>
      <c r="AH10" s="31" t="s">
        <v>11</v>
      </c>
      <c r="AI10" s="31" t="s">
        <v>11</v>
      </c>
      <c r="AJ10" s="31" t="s">
        <v>12</v>
      </c>
      <c r="AK10" s="31" t="s">
        <v>12</v>
      </c>
      <c r="AL10" s="31" t="s">
        <v>11</v>
      </c>
      <c r="AM10" s="31" t="s">
        <v>11</v>
      </c>
      <c r="AN10" s="31" t="s">
        <v>11</v>
      </c>
      <c r="AO10" s="31" t="s">
        <v>11</v>
      </c>
      <c r="AP10" s="31" t="s">
        <v>12</v>
      </c>
      <c r="AQ10" s="31" t="s">
        <v>12</v>
      </c>
      <c r="AR10" s="31" t="s">
        <v>11</v>
      </c>
      <c r="AS10" s="31" t="s">
        <v>11</v>
      </c>
      <c r="AT10" s="31" t="s">
        <v>53</v>
      </c>
      <c r="AU10" s="31" t="s">
        <v>53</v>
      </c>
      <c r="AV10" s="31" t="s">
        <v>12</v>
      </c>
      <c r="AW10" s="31" t="s">
        <v>12</v>
      </c>
      <c r="AX10" s="31" t="s">
        <v>53</v>
      </c>
      <c r="AY10" s="31" t="s">
        <v>53</v>
      </c>
      <c r="AZ10" s="31" t="s">
        <v>13</v>
      </c>
      <c r="BA10" s="31" t="s">
        <v>53</v>
      </c>
      <c r="BB10" s="31" t="s">
        <v>53</v>
      </c>
      <c r="BC10" s="31" t="s">
        <v>54</v>
      </c>
      <c r="IE10" s="10"/>
      <c r="IF10" s="10"/>
      <c r="IG10" s="10"/>
      <c r="IH10" s="10"/>
      <c r="II10" s="10"/>
    </row>
    <row r="11" spans="1:243" s="9" customFormat="1" ht="94.5" customHeight="1">
      <c r="A11" s="31" t="s">
        <v>0</v>
      </c>
      <c r="B11" s="31" t="s">
        <v>14</v>
      </c>
      <c r="C11" s="31" t="s">
        <v>1</v>
      </c>
      <c r="D11" s="30" t="s">
        <v>15</v>
      </c>
      <c r="E11" s="31" t="s">
        <v>16</v>
      </c>
      <c r="F11" s="31" t="s">
        <v>56</v>
      </c>
      <c r="G11" s="31"/>
      <c r="H11" s="31"/>
      <c r="I11" s="31" t="s">
        <v>17</v>
      </c>
      <c r="J11" s="31" t="s">
        <v>18</v>
      </c>
      <c r="K11" s="31" t="s">
        <v>19</v>
      </c>
      <c r="L11" s="31" t="s">
        <v>20</v>
      </c>
      <c r="M11" s="32" t="s">
        <v>57</v>
      </c>
      <c r="N11" s="31" t="s">
        <v>21</v>
      </c>
      <c r="O11" s="31" t="s">
        <v>22</v>
      </c>
      <c r="P11" s="31" t="s">
        <v>23</v>
      </c>
      <c r="Q11" s="31" t="s">
        <v>24</v>
      </c>
      <c r="R11" s="31"/>
      <c r="S11" s="31"/>
      <c r="T11" s="31" t="s">
        <v>25</v>
      </c>
      <c r="U11" s="31" t="s">
        <v>26</v>
      </c>
      <c r="V11" s="31" t="s">
        <v>27</v>
      </c>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3" t="s">
        <v>58</v>
      </c>
      <c r="BB11" s="34" t="s">
        <v>28</v>
      </c>
      <c r="BC11" s="34" t="s">
        <v>29</v>
      </c>
      <c r="IE11" s="10"/>
      <c r="IF11" s="10"/>
      <c r="IG11" s="10"/>
      <c r="IH11" s="10"/>
      <c r="II11" s="10"/>
    </row>
    <row r="12" spans="1:243" s="9" customFormat="1" ht="15">
      <c r="A12" s="31">
        <v>1</v>
      </c>
      <c r="B12" s="31">
        <v>2</v>
      </c>
      <c r="C12" s="31">
        <v>3</v>
      </c>
      <c r="D12" s="30">
        <v>4</v>
      </c>
      <c r="E12" s="31">
        <v>5</v>
      </c>
      <c r="F12" s="31">
        <v>6</v>
      </c>
      <c r="G12" s="31">
        <v>7</v>
      </c>
      <c r="H12" s="31">
        <v>8</v>
      </c>
      <c r="I12" s="31">
        <v>9</v>
      </c>
      <c r="J12" s="31">
        <v>10</v>
      </c>
      <c r="K12" s="31">
        <v>11</v>
      </c>
      <c r="L12" s="31">
        <v>12</v>
      </c>
      <c r="M12" s="31">
        <v>13</v>
      </c>
      <c r="N12" s="31">
        <v>14</v>
      </c>
      <c r="O12" s="31">
        <v>15</v>
      </c>
      <c r="P12" s="31">
        <v>16</v>
      </c>
      <c r="Q12" s="31">
        <v>17</v>
      </c>
      <c r="R12" s="31">
        <v>18</v>
      </c>
      <c r="S12" s="31">
        <v>19</v>
      </c>
      <c r="T12" s="31">
        <v>20</v>
      </c>
      <c r="U12" s="31">
        <v>21</v>
      </c>
      <c r="V12" s="31">
        <v>22</v>
      </c>
      <c r="W12" s="31">
        <v>23</v>
      </c>
      <c r="X12" s="31">
        <v>24</v>
      </c>
      <c r="Y12" s="31">
        <v>25</v>
      </c>
      <c r="Z12" s="31">
        <v>26</v>
      </c>
      <c r="AA12" s="31">
        <v>27</v>
      </c>
      <c r="AB12" s="31">
        <v>28</v>
      </c>
      <c r="AC12" s="31">
        <v>29</v>
      </c>
      <c r="AD12" s="31">
        <v>30</v>
      </c>
      <c r="AE12" s="31">
        <v>31</v>
      </c>
      <c r="AF12" s="31">
        <v>32</v>
      </c>
      <c r="AG12" s="31">
        <v>33</v>
      </c>
      <c r="AH12" s="31">
        <v>34</v>
      </c>
      <c r="AI12" s="31">
        <v>35</v>
      </c>
      <c r="AJ12" s="31">
        <v>36</v>
      </c>
      <c r="AK12" s="31">
        <v>37</v>
      </c>
      <c r="AL12" s="31">
        <v>38</v>
      </c>
      <c r="AM12" s="31">
        <v>39</v>
      </c>
      <c r="AN12" s="31">
        <v>40</v>
      </c>
      <c r="AO12" s="31">
        <v>41</v>
      </c>
      <c r="AP12" s="31">
        <v>42</v>
      </c>
      <c r="AQ12" s="31">
        <v>43</v>
      </c>
      <c r="AR12" s="31">
        <v>44</v>
      </c>
      <c r="AS12" s="31">
        <v>45</v>
      </c>
      <c r="AT12" s="31">
        <v>46</v>
      </c>
      <c r="AU12" s="31">
        <v>47</v>
      </c>
      <c r="AV12" s="31">
        <v>48</v>
      </c>
      <c r="AW12" s="31">
        <v>49</v>
      </c>
      <c r="AX12" s="31">
        <v>50</v>
      </c>
      <c r="AY12" s="31">
        <v>51</v>
      </c>
      <c r="AZ12" s="31">
        <v>52</v>
      </c>
      <c r="BA12" s="31">
        <v>53</v>
      </c>
      <c r="BB12" s="31">
        <v>54</v>
      </c>
      <c r="BC12" s="31">
        <v>55</v>
      </c>
      <c r="IE12" s="10"/>
      <c r="IF12" s="10"/>
      <c r="IG12" s="10"/>
      <c r="IH12" s="10"/>
      <c r="II12" s="10"/>
    </row>
    <row r="13" spans="1:243" s="11" customFormat="1" ht="24.75" customHeight="1">
      <c r="A13" s="35">
        <v>1</v>
      </c>
      <c r="B13" s="75" t="s">
        <v>100</v>
      </c>
      <c r="C13" s="36"/>
      <c r="D13" s="37"/>
      <c r="E13" s="38"/>
      <c r="F13" s="39"/>
      <c r="G13" s="40"/>
      <c r="H13" s="40"/>
      <c r="I13" s="39"/>
      <c r="J13" s="41"/>
      <c r="K13" s="42"/>
      <c r="L13" s="42"/>
      <c r="M13" s="43"/>
      <c r="N13" s="44"/>
      <c r="O13" s="44"/>
      <c r="P13" s="45"/>
      <c r="Q13" s="44"/>
      <c r="R13" s="44"/>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46"/>
      <c r="BB13" s="47"/>
      <c r="BC13" s="48"/>
      <c r="IE13" s="12">
        <v>1</v>
      </c>
      <c r="IF13" s="12" t="s">
        <v>30</v>
      </c>
      <c r="IG13" s="12" t="s">
        <v>31</v>
      </c>
      <c r="IH13" s="12">
        <v>10</v>
      </c>
      <c r="II13" s="12" t="s">
        <v>32</v>
      </c>
    </row>
    <row r="14" spans="1:243" s="11" customFormat="1" ht="15">
      <c r="A14" s="35">
        <v>1.01</v>
      </c>
      <c r="B14" s="76" t="s">
        <v>102</v>
      </c>
      <c r="C14" s="36" t="s">
        <v>46</v>
      </c>
      <c r="D14" s="91">
        <v>0.483</v>
      </c>
      <c r="E14" s="92" t="s">
        <v>107</v>
      </c>
      <c r="F14" s="49">
        <v>0</v>
      </c>
      <c r="G14" s="44"/>
      <c r="H14" s="40"/>
      <c r="I14" s="39" t="s">
        <v>34</v>
      </c>
      <c r="J14" s="41">
        <f>IF(I14="Less(-)",-1,1)</f>
        <v>1</v>
      </c>
      <c r="K14" s="42" t="s">
        <v>39</v>
      </c>
      <c r="L14" s="42" t="s">
        <v>7</v>
      </c>
      <c r="M14" s="50"/>
      <c r="N14" s="51"/>
      <c r="O14" s="51"/>
      <c r="P14" s="52"/>
      <c r="Q14" s="51"/>
      <c r="R14" s="51"/>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4">
        <f>total_amount_ba($B$2,$D$2,D14,F14,J14,K14,M14)</f>
        <v>0</v>
      </c>
      <c r="BB14" s="54">
        <f>BA14+SUM(N14:AZ14)</f>
        <v>0</v>
      </c>
      <c r="BC14" s="48" t="str">
        <f>SpellNumber(L14,BB14)</f>
        <v>INR Zero Only</v>
      </c>
      <c r="IE14" s="12"/>
      <c r="IF14" s="12"/>
      <c r="IG14" s="12"/>
      <c r="IH14" s="12"/>
      <c r="II14" s="12"/>
    </row>
    <row r="15" spans="1:243" s="11" customFormat="1" ht="108" customHeight="1">
      <c r="A15" s="35">
        <v>1.02</v>
      </c>
      <c r="B15" s="76" t="s">
        <v>103</v>
      </c>
      <c r="C15" s="36" t="s">
        <v>47</v>
      </c>
      <c r="D15" s="93">
        <v>1</v>
      </c>
      <c r="E15" s="93" t="s">
        <v>108</v>
      </c>
      <c r="F15" s="49">
        <v>0</v>
      </c>
      <c r="G15" s="44"/>
      <c r="H15" s="40"/>
      <c r="I15" s="39" t="s">
        <v>34</v>
      </c>
      <c r="J15" s="41">
        <f>IF(I15="Less(-)",-1,1)</f>
        <v>1</v>
      </c>
      <c r="K15" s="42" t="s">
        <v>39</v>
      </c>
      <c r="L15" s="42" t="s">
        <v>7</v>
      </c>
      <c r="M15" s="50"/>
      <c r="N15" s="51"/>
      <c r="O15" s="51"/>
      <c r="P15" s="52"/>
      <c r="Q15" s="51"/>
      <c r="R15" s="51"/>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4">
        <f>total_amount_ba($B$2,$D$2,D15,F15,J15,K15,M15)</f>
        <v>0</v>
      </c>
      <c r="BB15" s="54">
        <f>BA15+SUM(N15:AZ15)</f>
        <v>0</v>
      </c>
      <c r="BC15" s="48" t="str">
        <f>SpellNumber(L15,BB15)</f>
        <v>INR Zero Only</v>
      </c>
      <c r="IE15" s="12"/>
      <c r="IF15" s="12"/>
      <c r="IG15" s="12"/>
      <c r="IH15" s="12"/>
      <c r="II15" s="12"/>
    </row>
    <row r="16" spans="1:243" s="11" customFormat="1" ht="267" customHeight="1">
      <c r="A16" s="35">
        <v>1.03</v>
      </c>
      <c r="B16" s="76" t="s">
        <v>104</v>
      </c>
      <c r="C16" s="36" t="s">
        <v>48</v>
      </c>
      <c r="D16" s="93">
        <v>112</v>
      </c>
      <c r="E16" s="93" t="s">
        <v>109</v>
      </c>
      <c r="F16" s="49">
        <v>0</v>
      </c>
      <c r="G16" s="44"/>
      <c r="H16" s="40"/>
      <c r="I16" s="39" t="s">
        <v>34</v>
      </c>
      <c r="J16" s="41">
        <f>IF(I16="Less(-)",-1,1)</f>
        <v>1</v>
      </c>
      <c r="K16" s="42" t="s">
        <v>39</v>
      </c>
      <c r="L16" s="42" t="s">
        <v>7</v>
      </c>
      <c r="M16" s="50"/>
      <c r="N16" s="51"/>
      <c r="O16" s="51"/>
      <c r="P16" s="52"/>
      <c r="Q16" s="51"/>
      <c r="R16" s="51"/>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4">
        <f>total_amount_ba($B$2,$D$2,D16,F16,J16,K16,M16)</f>
        <v>0</v>
      </c>
      <c r="BB16" s="54">
        <f>BA16+SUM(N16:AZ16)</f>
        <v>0</v>
      </c>
      <c r="BC16" s="48" t="str">
        <f>SpellNumber(L16,BB16)</f>
        <v>INR Zero Only</v>
      </c>
      <c r="IE16" s="12"/>
      <c r="IF16" s="12"/>
      <c r="IG16" s="12"/>
      <c r="IH16" s="12"/>
      <c r="II16" s="12"/>
    </row>
    <row r="17" spans="1:243" s="11" customFormat="1" ht="96">
      <c r="A17" s="35">
        <v>1.04</v>
      </c>
      <c r="B17" s="76" t="s">
        <v>113</v>
      </c>
      <c r="C17" s="36" t="s">
        <v>49</v>
      </c>
      <c r="D17" s="94">
        <v>32.902</v>
      </c>
      <c r="E17" s="95" t="s">
        <v>110</v>
      </c>
      <c r="F17" s="49">
        <v>0</v>
      </c>
      <c r="G17" s="44"/>
      <c r="H17" s="40"/>
      <c r="I17" s="39" t="s">
        <v>34</v>
      </c>
      <c r="J17" s="41">
        <f>IF(I17="Less(-)",-1,1)</f>
        <v>1</v>
      </c>
      <c r="K17" s="42" t="s">
        <v>39</v>
      </c>
      <c r="L17" s="42" t="s">
        <v>7</v>
      </c>
      <c r="M17" s="50"/>
      <c r="N17" s="51"/>
      <c r="O17" s="51"/>
      <c r="P17" s="52"/>
      <c r="Q17" s="51"/>
      <c r="R17" s="51"/>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4">
        <f>total_amount_ba($B$2,$D$2,D17,F17,J17,K17,M17)</f>
        <v>0</v>
      </c>
      <c r="BB17" s="54">
        <f>BA17+SUM(N17:AZ17)</f>
        <v>0</v>
      </c>
      <c r="BC17" s="48" t="str">
        <f>SpellNumber(L17,BB17)</f>
        <v>INR Zero Only</v>
      </c>
      <c r="IE17" s="12"/>
      <c r="IF17" s="12"/>
      <c r="IG17" s="12"/>
      <c r="IH17" s="12"/>
      <c r="II17" s="12"/>
    </row>
    <row r="18" spans="1:243" s="11" customFormat="1" ht="41.25">
      <c r="A18" s="35">
        <v>1.05</v>
      </c>
      <c r="B18" s="76" t="s">
        <v>106</v>
      </c>
      <c r="C18" s="36" t="s">
        <v>50</v>
      </c>
      <c r="D18" s="96">
        <v>1</v>
      </c>
      <c r="E18" s="96" t="s">
        <v>59</v>
      </c>
      <c r="F18" s="49">
        <v>0</v>
      </c>
      <c r="G18" s="44"/>
      <c r="H18" s="40"/>
      <c r="I18" s="39" t="s">
        <v>34</v>
      </c>
      <c r="J18" s="41">
        <f>IF(I18="Less(-)",-1,1)</f>
        <v>1</v>
      </c>
      <c r="K18" s="42" t="s">
        <v>39</v>
      </c>
      <c r="L18" s="42" t="s">
        <v>7</v>
      </c>
      <c r="M18" s="50"/>
      <c r="N18" s="51"/>
      <c r="O18" s="51"/>
      <c r="P18" s="52"/>
      <c r="Q18" s="51"/>
      <c r="R18" s="51"/>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4">
        <f>total_amount_ba($B$2,$D$2,D18,F18,J18,K18,M18)</f>
        <v>0</v>
      </c>
      <c r="BB18" s="54">
        <f>BA18+SUM(N18:AZ18)</f>
        <v>0</v>
      </c>
      <c r="BC18" s="48" t="str">
        <f>SpellNumber(L18,BB18)</f>
        <v>INR Zero Only</v>
      </c>
      <c r="IE18" s="12"/>
      <c r="IF18" s="12"/>
      <c r="IG18" s="12"/>
      <c r="IH18" s="12"/>
      <c r="II18" s="12"/>
    </row>
    <row r="19" spans="1:243" s="11" customFormat="1" ht="33" customHeight="1">
      <c r="A19" s="55" t="s">
        <v>37</v>
      </c>
      <c r="B19" s="55"/>
      <c r="C19" s="39"/>
      <c r="D19" s="56"/>
      <c r="E19" s="39"/>
      <c r="F19" s="39"/>
      <c r="G19" s="39"/>
      <c r="H19" s="57"/>
      <c r="I19" s="57"/>
      <c r="J19" s="57"/>
      <c r="K19" s="57"/>
      <c r="L19" s="39"/>
      <c r="M19" s="58"/>
      <c r="N19" s="58"/>
      <c r="O19" s="58"/>
      <c r="P19" s="58"/>
      <c r="Q19" s="58"/>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59">
        <f>SUM(BA14:BA18)</f>
        <v>0</v>
      </c>
      <c r="BB19" s="59">
        <f>SUM(BB14:BB18)</f>
        <v>0</v>
      </c>
      <c r="BC19" s="48" t="str">
        <f>SpellNumber($E$2,BB19)</f>
        <v>INR Zero Only</v>
      </c>
      <c r="IE19" s="12">
        <v>4</v>
      </c>
      <c r="IF19" s="12" t="s">
        <v>35</v>
      </c>
      <c r="IG19" s="12" t="s">
        <v>36</v>
      </c>
      <c r="IH19" s="12">
        <v>10</v>
      </c>
      <c r="II19" s="12" t="s">
        <v>33</v>
      </c>
    </row>
    <row r="20" spans="1:243" s="13" customFormat="1" ht="39" customHeight="1" hidden="1">
      <c r="A20" s="55" t="s">
        <v>41</v>
      </c>
      <c r="B20" s="55"/>
      <c r="C20" s="60"/>
      <c r="D20" s="19"/>
      <c r="E20" s="20" t="s">
        <v>38</v>
      </c>
      <c r="F20" s="61"/>
      <c r="G20" s="62"/>
      <c r="H20" s="43"/>
      <c r="I20" s="43"/>
      <c r="J20" s="43"/>
      <c r="K20" s="63"/>
      <c r="L20" s="64"/>
      <c r="M20" s="21"/>
      <c r="N20" s="43"/>
      <c r="O20" s="41"/>
      <c r="P20" s="41"/>
      <c r="Q20" s="41"/>
      <c r="R20" s="41"/>
      <c r="S20" s="41"/>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65">
        <f>IF(ISBLANK(F20),0,IF(E20="Excess (+)",ROUND(BA19+(BA19*F20),2),IF(E20="Less (-)",ROUND(BA19+(BA19*F20*(-1)),2),0)))</f>
        <v>0</v>
      </c>
      <c r="BB20" s="66">
        <f>ROUND(BA20,0)</f>
        <v>0</v>
      </c>
      <c r="BC20" s="48" t="str">
        <f>SpellNumber(L20,BB20)</f>
        <v> Zero Only</v>
      </c>
      <c r="IE20" s="14"/>
      <c r="IF20" s="14"/>
      <c r="IG20" s="14"/>
      <c r="IH20" s="14"/>
      <c r="II20" s="14"/>
    </row>
    <row r="21" spans="1:243" s="13" customFormat="1" ht="51" customHeight="1">
      <c r="A21" s="55" t="s">
        <v>40</v>
      </c>
      <c r="B21" s="55"/>
      <c r="C21" s="67" t="str">
        <f>SpellNumber($E$2,BB19)</f>
        <v>INR Zero Only</v>
      </c>
      <c r="D21" s="67"/>
      <c r="E21" s="67"/>
      <c r="F21" s="67"/>
      <c r="G21" s="67"/>
      <c r="H21" s="67"/>
      <c r="I21" s="67"/>
      <c r="J21" s="67"/>
      <c r="K21" s="67"/>
      <c r="L21" s="67"/>
      <c r="M21" s="67"/>
      <c r="N21" s="67"/>
      <c r="O21" s="67"/>
      <c r="P21" s="67"/>
      <c r="Q21" s="67"/>
      <c r="R21" s="67"/>
      <c r="S21" s="67"/>
      <c r="T21" s="67"/>
      <c r="U21" s="67"/>
      <c r="V21" s="67"/>
      <c r="W21" s="67"/>
      <c r="X21" s="67"/>
      <c r="Y21" s="67"/>
      <c r="Z21" s="67"/>
      <c r="AA21" s="67"/>
      <c r="AB21" s="67"/>
      <c r="AC21" s="67"/>
      <c r="AD21" s="67"/>
      <c r="AE21" s="67"/>
      <c r="AF21" s="67"/>
      <c r="AG21" s="67"/>
      <c r="AH21" s="67"/>
      <c r="AI21" s="67"/>
      <c r="AJ21" s="67"/>
      <c r="AK21" s="67"/>
      <c r="AL21" s="67"/>
      <c r="AM21" s="67"/>
      <c r="AN21" s="67"/>
      <c r="AO21" s="67"/>
      <c r="AP21" s="67"/>
      <c r="AQ21" s="67"/>
      <c r="AR21" s="67"/>
      <c r="AS21" s="67"/>
      <c r="AT21" s="67"/>
      <c r="AU21" s="67"/>
      <c r="AV21" s="67"/>
      <c r="AW21" s="67"/>
      <c r="AX21" s="67"/>
      <c r="AY21" s="67"/>
      <c r="AZ21" s="67"/>
      <c r="BA21" s="67"/>
      <c r="BB21" s="67"/>
      <c r="BC21" s="67"/>
      <c r="IE21" s="14"/>
      <c r="IF21" s="14"/>
      <c r="IG21" s="14"/>
      <c r="IH21" s="14"/>
      <c r="II21" s="14"/>
    </row>
    <row r="22" spans="3:243" s="9" customFormat="1" ht="14.25">
      <c r="C22" s="15"/>
      <c r="D22" s="18"/>
      <c r="E22" s="15"/>
      <c r="F22" s="15"/>
      <c r="G22" s="15"/>
      <c r="H22" s="15"/>
      <c r="I22" s="15"/>
      <c r="J22" s="15"/>
      <c r="K22" s="15"/>
      <c r="L22" s="15"/>
      <c r="M22" s="15"/>
      <c r="O22" s="15"/>
      <c r="BA22" s="15"/>
      <c r="BC22" s="15"/>
      <c r="IE22" s="10"/>
      <c r="IF22" s="10"/>
      <c r="IG22" s="10"/>
      <c r="IH22" s="10"/>
      <c r="II22" s="10"/>
    </row>
  </sheetData>
  <sheetProtection password="CE88" sheet="1"/>
  <mergeCells count="8">
    <mergeCell ref="A9:BC9"/>
    <mergeCell ref="C21:BC21"/>
    <mergeCell ref="A1:L1"/>
    <mergeCell ref="A4:BC4"/>
    <mergeCell ref="A5:BC5"/>
    <mergeCell ref="A6:BC6"/>
    <mergeCell ref="A7:BC7"/>
    <mergeCell ref="B8:BC8"/>
  </mergeCells>
  <dataValidations count="20">
    <dataValidation type="decimal" allowBlank="1" showInputMessage="1" showErrorMessage="1" promptTitle="Quantity" prompt="Please enter the Quantity for this item. " errorTitle="Invalid Entry" error="Only Numeric Values are allowed. " sqref="F13:F18 D13:D18">
      <formula1>0</formula1>
      <formula2>999999999999999</formula2>
    </dataValidation>
    <dataValidation type="decimal" allowBlank="1" showInputMessage="1" showErrorMessage="1" errorTitle="Invalid Entry" error="Only Numeric Values are allowed. " sqref="A13:A18">
      <formula1>0</formula1>
      <formula2>999999999999999</formula2>
    </dataValidation>
    <dataValidation type="list" allowBlank="1" showInputMessage="1" showErrorMessage="1" sqref="L13 L14 L15 L16 L17 L18">
      <formula1>"INR"</formula1>
    </dataValidation>
    <dataValidation allowBlank="1" showInputMessage="1" showErrorMessage="1" promptTitle="Itemcode/Make" prompt="Please enter text" sqref="C13:C18"/>
    <dataValidation allowBlank="1" showInputMessage="1" showErrorMessage="1" promptTitle="Units" prompt="Please enter Units in text" sqref="E13:E18"/>
    <dataValidation allowBlank="1" showInputMessage="1" showErrorMessage="1" promptTitle="Addition / Deduction" prompt="Please Choose the correct One" sqref="J13:J18"/>
    <dataValidation type="list" showInputMessage="1" showErrorMessage="1" sqref="I13:I18">
      <formula1>"Excess(+), Less(-)"</formula1>
    </dataValidation>
    <dataValidation type="decimal" allowBlank="1" showInputMessage="1" showErrorMessage="1" promptTitle="Rate Entry" prompt="Please enter the Other Taxes2 in Rupees for this item. " errorTitle="Invaid Entry" error="Only Numeric Values are allowed. " sqref="N13:O18">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8">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8">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8">
      <formula1>0</formula1>
      <formula2>999999999999999</formula2>
    </dataValidation>
    <dataValidation type="list" allowBlank="1" showInputMessage="1" showErrorMessage="1" sqref="K13:K18">
      <formula1>"Partial Conversion, Full Conversion"</formula1>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list" allowBlank="1" showInputMessage="1" showErrorMessage="1" sqref="C2">
      <formula1>"Normal, SingleWindow, Alternate"</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0">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0">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20">
      <formula1>IF(ISBLANK(F20),$A$3:$C$3,$B$3:$C$3)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0">
      <formula1>0</formula1>
      <formula2>IF(E20&lt;&gt;"Select",99.9,0)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20">
      <formula1>IF(E20&lt;&gt;"Select",0,-1)</formula1>
      <formula2>IF(E20&lt;&gt;"Select",99.99,-1)</formula2>
    </dataValidation>
  </dataValidations>
  <printOptions/>
  <pageMargins left="0.55" right="0.33" top="0.61" bottom="0.51" header="0.3" footer="0.3"/>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sheetPr codeName="Sheet18">
    <tabColor theme="4" tint="-0.4999699890613556"/>
  </sheetPr>
  <dimension ref="A1:II22"/>
  <sheetViews>
    <sheetView showGridLines="0" zoomScale="80" zoomScaleNormal="80" zoomScalePageLayoutView="0" workbookViewId="0" topLeftCell="A1">
      <selection activeCell="M14" sqref="M14"/>
    </sheetView>
  </sheetViews>
  <sheetFormatPr defaultColWidth="9.140625" defaultRowHeight="15"/>
  <cols>
    <col min="1" max="1" width="24.140625" style="15" customWidth="1"/>
    <col min="2" max="2" width="60.57421875" style="15" customWidth="1"/>
    <col min="3" max="3" width="9.00390625" style="15" hidden="1" customWidth="1"/>
    <col min="4" max="4" width="14.57421875" style="18" customWidth="1"/>
    <col min="5" max="5" width="11.28125" style="15" customWidth="1"/>
    <col min="6" max="6" width="14.421875" style="15" hidden="1" customWidth="1"/>
    <col min="7" max="7" width="14.140625" style="15" hidden="1" customWidth="1"/>
    <col min="8" max="9" width="12.140625" style="15" hidden="1" customWidth="1"/>
    <col min="10" max="10" width="9.00390625" style="15" hidden="1" customWidth="1"/>
    <col min="11" max="11" width="19.57421875" style="15" hidden="1" customWidth="1"/>
    <col min="12" max="12" width="14.28125" style="15" hidden="1" customWidth="1"/>
    <col min="13" max="13" width="19.00390625" style="15" customWidth="1"/>
    <col min="14" max="14" width="15.28125" style="16" hidden="1" customWidth="1"/>
    <col min="15" max="15" width="14.28125" style="15" hidden="1" customWidth="1"/>
    <col min="16" max="16" width="17.28125" style="15" hidden="1" customWidth="1"/>
    <col min="17" max="17" width="18.421875" style="15" hidden="1" customWidth="1"/>
    <col min="18" max="18" width="17.421875" style="15" hidden="1" customWidth="1"/>
    <col min="19" max="19" width="14.7109375" style="15" hidden="1" customWidth="1"/>
    <col min="20" max="20" width="14.8515625" style="15" hidden="1" customWidth="1"/>
    <col min="21" max="21" width="16.421875" style="15" hidden="1" customWidth="1"/>
    <col min="22" max="22" width="13.00390625" style="15" hidden="1" customWidth="1"/>
    <col min="23" max="51" width="9.140625" style="15" hidden="1" customWidth="1"/>
    <col min="52" max="52" width="10.28125" style="15" hidden="1" customWidth="1"/>
    <col min="53" max="53" width="20.28125" style="15" customWidth="1"/>
    <col min="54" max="54" width="18.8515625" style="15" hidden="1" customWidth="1"/>
    <col min="55" max="55" width="43.57421875" style="15" customWidth="1"/>
    <col min="56" max="238" width="9.140625" style="15" customWidth="1"/>
    <col min="239" max="243" width="9.140625" style="17" customWidth="1"/>
    <col min="244" max="16384" width="9.140625" style="15" customWidth="1"/>
  </cols>
  <sheetData>
    <row r="1" spans="1:243" s="1" customFormat="1" ht="25.5" customHeight="1">
      <c r="A1" s="69" t="str">
        <f>B2&amp;" BoQ"</f>
        <v>Item Rate BoQ</v>
      </c>
      <c r="B1" s="69"/>
      <c r="C1" s="69"/>
      <c r="D1" s="69"/>
      <c r="E1" s="69"/>
      <c r="F1" s="69"/>
      <c r="G1" s="69"/>
      <c r="H1" s="69"/>
      <c r="I1" s="69"/>
      <c r="J1" s="69"/>
      <c r="K1" s="69"/>
      <c r="L1" s="69"/>
      <c r="M1" s="22"/>
      <c r="N1" s="22"/>
      <c r="O1" s="23"/>
      <c r="P1" s="23"/>
      <c r="Q1" s="24"/>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IE1" s="2"/>
      <c r="IF1" s="2"/>
      <c r="IG1" s="2"/>
      <c r="IH1" s="2"/>
      <c r="II1" s="2"/>
    </row>
    <row r="2" spans="1:55" s="1" customFormat="1" ht="25.5" customHeight="1" hidden="1">
      <c r="A2" s="25" t="s">
        <v>3</v>
      </c>
      <c r="B2" s="25" t="s">
        <v>4</v>
      </c>
      <c r="C2" s="26" t="s">
        <v>5</v>
      </c>
      <c r="D2" s="26" t="s">
        <v>6</v>
      </c>
      <c r="E2" s="25" t="s">
        <v>7</v>
      </c>
      <c r="F2" s="22"/>
      <c r="G2" s="22"/>
      <c r="H2" s="22"/>
      <c r="I2" s="22"/>
      <c r="J2" s="27"/>
      <c r="K2" s="27"/>
      <c r="L2" s="27"/>
      <c r="M2" s="22"/>
      <c r="N2" s="22"/>
      <c r="O2" s="23"/>
      <c r="P2" s="23"/>
      <c r="Q2" s="24"/>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row>
    <row r="3" spans="1:243" s="1" customFormat="1" ht="30" customHeight="1" hidden="1">
      <c r="A3" s="22" t="s">
        <v>8</v>
      </c>
      <c r="B3" s="22"/>
      <c r="C3" s="22" t="s">
        <v>9</v>
      </c>
      <c r="D3" s="28"/>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IE3" s="2"/>
      <c r="IF3" s="2"/>
      <c r="IG3" s="2"/>
      <c r="IH3" s="2"/>
      <c r="II3" s="2"/>
    </row>
    <row r="4" spans="1:243" s="3" customFormat="1" ht="30.75" customHeight="1">
      <c r="A4" s="70" t="s">
        <v>44</v>
      </c>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IE4" s="4"/>
      <c r="IF4" s="4"/>
      <c r="IG4" s="4"/>
      <c r="IH4" s="4"/>
      <c r="II4" s="4"/>
    </row>
    <row r="5" spans="1:243" s="3" customFormat="1" ht="30.75" customHeight="1">
      <c r="A5" s="70" t="s">
        <v>61</v>
      </c>
      <c r="B5" s="70"/>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IE5" s="4"/>
      <c r="IF5" s="4"/>
      <c r="IG5" s="4"/>
      <c r="IH5" s="4"/>
      <c r="II5" s="4"/>
    </row>
    <row r="6" spans="1:243" s="3" customFormat="1" ht="15">
      <c r="A6" s="70" t="s">
        <v>62</v>
      </c>
      <c r="B6" s="70"/>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IE6" s="4"/>
      <c r="IF6" s="4"/>
      <c r="IG6" s="4"/>
      <c r="IH6" s="4"/>
      <c r="II6" s="4"/>
    </row>
    <row r="7" spans="1:243" s="3" customFormat="1" ht="29.25" customHeight="1" hidden="1">
      <c r="A7" s="71" t="s">
        <v>10</v>
      </c>
      <c r="B7" s="71"/>
      <c r="C7" s="71"/>
      <c r="D7" s="71"/>
      <c r="E7" s="71"/>
      <c r="F7" s="71"/>
      <c r="G7" s="71"/>
      <c r="H7" s="71"/>
      <c r="I7" s="71"/>
      <c r="J7" s="71"/>
      <c r="K7" s="71"/>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71"/>
      <c r="AM7" s="71"/>
      <c r="AN7" s="71"/>
      <c r="AO7" s="71"/>
      <c r="AP7" s="71"/>
      <c r="AQ7" s="71"/>
      <c r="AR7" s="71"/>
      <c r="AS7" s="71"/>
      <c r="AT7" s="71"/>
      <c r="AU7" s="71"/>
      <c r="AV7" s="71"/>
      <c r="AW7" s="71"/>
      <c r="AX7" s="71"/>
      <c r="AY7" s="71"/>
      <c r="AZ7" s="71"/>
      <c r="BA7" s="71"/>
      <c r="BB7" s="71"/>
      <c r="BC7" s="71"/>
      <c r="IE7" s="4"/>
      <c r="IF7" s="4"/>
      <c r="IG7" s="4"/>
      <c r="IH7" s="4"/>
      <c r="II7" s="4"/>
    </row>
    <row r="8" spans="1:243" s="5" customFormat="1" ht="30.75">
      <c r="A8" s="29" t="s">
        <v>42</v>
      </c>
      <c r="B8" s="72"/>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73"/>
      <c r="AZ8" s="73"/>
      <c r="BA8" s="73"/>
      <c r="BB8" s="73"/>
      <c r="BC8" s="73"/>
      <c r="IE8" s="6"/>
      <c r="IF8" s="6"/>
      <c r="IG8" s="6"/>
      <c r="IH8" s="6"/>
      <c r="II8" s="6"/>
    </row>
    <row r="9" spans="1:243" s="7" customFormat="1" ht="62.25" customHeight="1">
      <c r="A9" s="68" t="s">
        <v>115</v>
      </c>
      <c r="B9" s="68"/>
      <c r="C9" s="68"/>
      <c r="D9" s="68"/>
      <c r="E9" s="68"/>
      <c r="F9" s="68"/>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8"/>
      <c r="IE9" s="8"/>
      <c r="IF9" s="8"/>
      <c r="IG9" s="8"/>
      <c r="IH9" s="8"/>
      <c r="II9" s="8"/>
    </row>
    <row r="10" spans="1:243" s="9" customFormat="1" ht="18.75" customHeight="1">
      <c r="A10" s="31" t="s">
        <v>53</v>
      </c>
      <c r="B10" s="31" t="s">
        <v>54</v>
      </c>
      <c r="C10" s="31" t="s">
        <v>54</v>
      </c>
      <c r="D10" s="30" t="s">
        <v>53</v>
      </c>
      <c r="E10" s="31" t="s">
        <v>54</v>
      </c>
      <c r="F10" s="31" t="s">
        <v>11</v>
      </c>
      <c r="G10" s="31" t="s">
        <v>11</v>
      </c>
      <c r="H10" s="31" t="s">
        <v>12</v>
      </c>
      <c r="I10" s="31" t="s">
        <v>54</v>
      </c>
      <c r="J10" s="31" t="s">
        <v>53</v>
      </c>
      <c r="K10" s="31" t="s">
        <v>55</v>
      </c>
      <c r="L10" s="31" t="s">
        <v>54</v>
      </c>
      <c r="M10" s="31" t="s">
        <v>53</v>
      </c>
      <c r="N10" s="31" t="s">
        <v>11</v>
      </c>
      <c r="O10" s="31" t="s">
        <v>11</v>
      </c>
      <c r="P10" s="31" t="s">
        <v>11</v>
      </c>
      <c r="Q10" s="31" t="s">
        <v>11</v>
      </c>
      <c r="R10" s="31" t="s">
        <v>12</v>
      </c>
      <c r="S10" s="31" t="s">
        <v>12</v>
      </c>
      <c r="T10" s="31" t="s">
        <v>11</v>
      </c>
      <c r="U10" s="31" t="s">
        <v>11</v>
      </c>
      <c r="V10" s="31" t="s">
        <v>11</v>
      </c>
      <c r="W10" s="31" t="s">
        <v>11</v>
      </c>
      <c r="X10" s="31" t="s">
        <v>12</v>
      </c>
      <c r="Y10" s="31" t="s">
        <v>12</v>
      </c>
      <c r="Z10" s="31" t="s">
        <v>11</v>
      </c>
      <c r="AA10" s="31" t="s">
        <v>11</v>
      </c>
      <c r="AB10" s="31" t="s">
        <v>11</v>
      </c>
      <c r="AC10" s="31" t="s">
        <v>11</v>
      </c>
      <c r="AD10" s="31" t="s">
        <v>12</v>
      </c>
      <c r="AE10" s="31" t="s">
        <v>12</v>
      </c>
      <c r="AF10" s="31" t="s">
        <v>11</v>
      </c>
      <c r="AG10" s="31" t="s">
        <v>11</v>
      </c>
      <c r="AH10" s="31" t="s">
        <v>11</v>
      </c>
      <c r="AI10" s="31" t="s">
        <v>11</v>
      </c>
      <c r="AJ10" s="31" t="s">
        <v>12</v>
      </c>
      <c r="AK10" s="31" t="s">
        <v>12</v>
      </c>
      <c r="AL10" s="31" t="s">
        <v>11</v>
      </c>
      <c r="AM10" s="31" t="s">
        <v>11</v>
      </c>
      <c r="AN10" s="31" t="s">
        <v>11</v>
      </c>
      <c r="AO10" s="31" t="s">
        <v>11</v>
      </c>
      <c r="AP10" s="31" t="s">
        <v>12</v>
      </c>
      <c r="AQ10" s="31" t="s">
        <v>12</v>
      </c>
      <c r="AR10" s="31" t="s">
        <v>11</v>
      </c>
      <c r="AS10" s="31" t="s">
        <v>11</v>
      </c>
      <c r="AT10" s="31" t="s">
        <v>53</v>
      </c>
      <c r="AU10" s="31" t="s">
        <v>53</v>
      </c>
      <c r="AV10" s="31" t="s">
        <v>12</v>
      </c>
      <c r="AW10" s="31" t="s">
        <v>12</v>
      </c>
      <c r="AX10" s="31" t="s">
        <v>53</v>
      </c>
      <c r="AY10" s="31" t="s">
        <v>53</v>
      </c>
      <c r="AZ10" s="31" t="s">
        <v>13</v>
      </c>
      <c r="BA10" s="31" t="s">
        <v>53</v>
      </c>
      <c r="BB10" s="31" t="s">
        <v>53</v>
      </c>
      <c r="BC10" s="31" t="s">
        <v>54</v>
      </c>
      <c r="IE10" s="10"/>
      <c r="IF10" s="10"/>
      <c r="IG10" s="10"/>
      <c r="IH10" s="10"/>
      <c r="II10" s="10"/>
    </row>
    <row r="11" spans="1:243" s="9" customFormat="1" ht="94.5" customHeight="1">
      <c r="A11" s="31" t="s">
        <v>0</v>
      </c>
      <c r="B11" s="31" t="s">
        <v>14</v>
      </c>
      <c r="C11" s="31" t="s">
        <v>1</v>
      </c>
      <c r="D11" s="30" t="s">
        <v>15</v>
      </c>
      <c r="E11" s="31" t="s">
        <v>16</v>
      </c>
      <c r="F11" s="31" t="s">
        <v>56</v>
      </c>
      <c r="G11" s="31"/>
      <c r="H11" s="31"/>
      <c r="I11" s="31" t="s">
        <v>17</v>
      </c>
      <c r="J11" s="31" t="s">
        <v>18</v>
      </c>
      <c r="K11" s="31" t="s">
        <v>19</v>
      </c>
      <c r="L11" s="31" t="s">
        <v>20</v>
      </c>
      <c r="M11" s="32" t="s">
        <v>57</v>
      </c>
      <c r="N11" s="31" t="s">
        <v>21</v>
      </c>
      <c r="O11" s="31" t="s">
        <v>22</v>
      </c>
      <c r="P11" s="31" t="s">
        <v>23</v>
      </c>
      <c r="Q11" s="31" t="s">
        <v>24</v>
      </c>
      <c r="R11" s="31"/>
      <c r="S11" s="31"/>
      <c r="T11" s="31" t="s">
        <v>25</v>
      </c>
      <c r="U11" s="31" t="s">
        <v>26</v>
      </c>
      <c r="V11" s="31" t="s">
        <v>27</v>
      </c>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3" t="s">
        <v>58</v>
      </c>
      <c r="BB11" s="34" t="s">
        <v>28</v>
      </c>
      <c r="BC11" s="34" t="s">
        <v>29</v>
      </c>
      <c r="IE11" s="10"/>
      <c r="IF11" s="10"/>
      <c r="IG11" s="10"/>
      <c r="IH11" s="10"/>
      <c r="II11" s="10"/>
    </row>
    <row r="12" spans="1:243" s="9" customFormat="1" ht="15">
      <c r="A12" s="31">
        <v>1</v>
      </c>
      <c r="B12" s="31">
        <v>2</v>
      </c>
      <c r="C12" s="31">
        <v>3</v>
      </c>
      <c r="D12" s="30">
        <v>4</v>
      </c>
      <c r="E12" s="31">
        <v>5</v>
      </c>
      <c r="F12" s="31">
        <v>6</v>
      </c>
      <c r="G12" s="31">
        <v>7</v>
      </c>
      <c r="H12" s="31">
        <v>8</v>
      </c>
      <c r="I12" s="31">
        <v>9</v>
      </c>
      <c r="J12" s="31">
        <v>10</v>
      </c>
      <c r="K12" s="31">
        <v>11</v>
      </c>
      <c r="L12" s="31">
        <v>12</v>
      </c>
      <c r="M12" s="31">
        <v>13</v>
      </c>
      <c r="N12" s="31">
        <v>14</v>
      </c>
      <c r="O12" s="31">
        <v>15</v>
      </c>
      <c r="P12" s="31">
        <v>16</v>
      </c>
      <c r="Q12" s="31">
        <v>17</v>
      </c>
      <c r="R12" s="31">
        <v>18</v>
      </c>
      <c r="S12" s="31">
        <v>19</v>
      </c>
      <c r="T12" s="31">
        <v>20</v>
      </c>
      <c r="U12" s="31">
        <v>21</v>
      </c>
      <c r="V12" s="31">
        <v>22</v>
      </c>
      <c r="W12" s="31">
        <v>23</v>
      </c>
      <c r="X12" s="31">
        <v>24</v>
      </c>
      <c r="Y12" s="31">
        <v>25</v>
      </c>
      <c r="Z12" s="31">
        <v>26</v>
      </c>
      <c r="AA12" s="31">
        <v>27</v>
      </c>
      <c r="AB12" s="31">
        <v>28</v>
      </c>
      <c r="AC12" s="31">
        <v>29</v>
      </c>
      <c r="AD12" s="31">
        <v>30</v>
      </c>
      <c r="AE12" s="31">
        <v>31</v>
      </c>
      <c r="AF12" s="31">
        <v>32</v>
      </c>
      <c r="AG12" s="31">
        <v>33</v>
      </c>
      <c r="AH12" s="31">
        <v>34</v>
      </c>
      <c r="AI12" s="31">
        <v>35</v>
      </c>
      <c r="AJ12" s="31">
        <v>36</v>
      </c>
      <c r="AK12" s="31">
        <v>37</v>
      </c>
      <c r="AL12" s="31">
        <v>38</v>
      </c>
      <c r="AM12" s="31">
        <v>39</v>
      </c>
      <c r="AN12" s="31">
        <v>40</v>
      </c>
      <c r="AO12" s="31">
        <v>41</v>
      </c>
      <c r="AP12" s="31">
        <v>42</v>
      </c>
      <c r="AQ12" s="31">
        <v>43</v>
      </c>
      <c r="AR12" s="31">
        <v>44</v>
      </c>
      <c r="AS12" s="31">
        <v>45</v>
      </c>
      <c r="AT12" s="31">
        <v>46</v>
      </c>
      <c r="AU12" s="31">
        <v>47</v>
      </c>
      <c r="AV12" s="31">
        <v>48</v>
      </c>
      <c r="AW12" s="31">
        <v>49</v>
      </c>
      <c r="AX12" s="31">
        <v>50</v>
      </c>
      <c r="AY12" s="31">
        <v>51</v>
      </c>
      <c r="AZ12" s="31">
        <v>52</v>
      </c>
      <c r="BA12" s="31">
        <v>53</v>
      </c>
      <c r="BB12" s="31">
        <v>54</v>
      </c>
      <c r="BC12" s="31">
        <v>55</v>
      </c>
      <c r="IE12" s="10"/>
      <c r="IF12" s="10"/>
      <c r="IG12" s="10"/>
      <c r="IH12" s="10"/>
      <c r="II12" s="10"/>
    </row>
    <row r="13" spans="1:243" s="11" customFormat="1" ht="24.75" customHeight="1">
      <c r="A13" s="35">
        <v>1</v>
      </c>
      <c r="B13" s="75" t="s">
        <v>100</v>
      </c>
      <c r="C13" s="36"/>
      <c r="D13" s="37"/>
      <c r="E13" s="38"/>
      <c r="F13" s="39"/>
      <c r="G13" s="40"/>
      <c r="H13" s="40"/>
      <c r="I13" s="39"/>
      <c r="J13" s="41"/>
      <c r="K13" s="42"/>
      <c r="L13" s="42"/>
      <c r="M13" s="43"/>
      <c r="N13" s="44"/>
      <c r="O13" s="44"/>
      <c r="P13" s="45"/>
      <c r="Q13" s="44"/>
      <c r="R13" s="44"/>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46"/>
      <c r="BB13" s="47"/>
      <c r="BC13" s="48"/>
      <c r="IE13" s="12">
        <v>1</v>
      </c>
      <c r="IF13" s="12" t="s">
        <v>30</v>
      </c>
      <c r="IG13" s="12" t="s">
        <v>31</v>
      </c>
      <c r="IH13" s="12">
        <v>10</v>
      </c>
      <c r="II13" s="12" t="s">
        <v>32</v>
      </c>
    </row>
    <row r="14" spans="1:243" s="11" customFormat="1" ht="15">
      <c r="A14" s="35">
        <v>1.01</v>
      </c>
      <c r="B14" s="76" t="s">
        <v>102</v>
      </c>
      <c r="C14" s="36" t="s">
        <v>46</v>
      </c>
      <c r="D14" s="91">
        <v>0.321</v>
      </c>
      <c r="E14" s="92" t="s">
        <v>107</v>
      </c>
      <c r="F14" s="49">
        <v>0</v>
      </c>
      <c r="G14" s="44"/>
      <c r="H14" s="40"/>
      <c r="I14" s="39" t="s">
        <v>34</v>
      </c>
      <c r="J14" s="41">
        <f>IF(I14="Less(-)",-1,1)</f>
        <v>1</v>
      </c>
      <c r="K14" s="42" t="s">
        <v>39</v>
      </c>
      <c r="L14" s="42" t="s">
        <v>7</v>
      </c>
      <c r="M14" s="50"/>
      <c r="N14" s="51"/>
      <c r="O14" s="51"/>
      <c r="P14" s="52"/>
      <c r="Q14" s="51"/>
      <c r="R14" s="51"/>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4">
        <f>total_amount_ba($B$2,$D$2,D14,F14,J14,K14,M14)</f>
        <v>0</v>
      </c>
      <c r="BB14" s="54">
        <f>BA14+SUM(N14:AZ14)</f>
        <v>0</v>
      </c>
      <c r="BC14" s="48" t="str">
        <f>SpellNumber(L14,BB14)</f>
        <v>INR Zero Only</v>
      </c>
      <c r="IE14" s="12"/>
      <c r="IF14" s="12"/>
      <c r="IG14" s="12"/>
      <c r="IH14" s="12"/>
      <c r="II14" s="12"/>
    </row>
    <row r="15" spans="1:243" s="11" customFormat="1" ht="108" customHeight="1">
      <c r="A15" s="35">
        <v>1.02</v>
      </c>
      <c r="B15" s="76" t="s">
        <v>103</v>
      </c>
      <c r="C15" s="36" t="s">
        <v>47</v>
      </c>
      <c r="D15" s="93">
        <v>1</v>
      </c>
      <c r="E15" s="93" t="s">
        <v>108</v>
      </c>
      <c r="F15" s="49">
        <v>0</v>
      </c>
      <c r="G15" s="44"/>
      <c r="H15" s="40"/>
      <c r="I15" s="39" t="s">
        <v>34</v>
      </c>
      <c r="J15" s="41">
        <f>IF(I15="Less(-)",-1,1)</f>
        <v>1</v>
      </c>
      <c r="K15" s="42" t="s">
        <v>39</v>
      </c>
      <c r="L15" s="42" t="s">
        <v>7</v>
      </c>
      <c r="M15" s="50"/>
      <c r="N15" s="51"/>
      <c r="O15" s="51"/>
      <c r="P15" s="52"/>
      <c r="Q15" s="51"/>
      <c r="R15" s="51"/>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4">
        <f>total_amount_ba($B$2,$D$2,D15,F15,J15,K15,M15)</f>
        <v>0</v>
      </c>
      <c r="BB15" s="54">
        <f>BA15+SUM(N15:AZ15)</f>
        <v>0</v>
      </c>
      <c r="BC15" s="48" t="str">
        <f>SpellNumber(L15,BB15)</f>
        <v>INR Zero Only</v>
      </c>
      <c r="IE15" s="12"/>
      <c r="IF15" s="12"/>
      <c r="IG15" s="12"/>
      <c r="IH15" s="12"/>
      <c r="II15" s="12"/>
    </row>
    <row r="16" spans="1:243" s="11" customFormat="1" ht="267" customHeight="1">
      <c r="A16" s="35">
        <v>1.03</v>
      </c>
      <c r="B16" s="76" t="s">
        <v>104</v>
      </c>
      <c r="C16" s="36" t="s">
        <v>48</v>
      </c>
      <c r="D16" s="93">
        <v>112</v>
      </c>
      <c r="E16" s="93" t="s">
        <v>109</v>
      </c>
      <c r="F16" s="49">
        <v>0</v>
      </c>
      <c r="G16" s="44"/>
      <c r="H16" s="40"/>
      <c r="I16" s="39" t="s">
        <v>34</v>
      </c>
      <c r="J16" s="41">
        <f>IF(I16="Less(-)",-1,1)</f>
        <v>1</v>
      </c>
      <c r="K16" s="42" t="s">
        <v>39</v>
      </c>
      <c r="L16" s="42" t="s">
        <v>7</v>
      </c>
      <c r="M16" s="50"/>
      <c r="N16" s="51"/>
      <c r="O16" s="51"/>
      <c r="P16" s="52"/>
      <c r="Q16" s="51"/>
      <c r="R16" s="51"/>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4">
        <f>total_amount_ba($B$2,$D$2,D16,F16,J16,K16,M16)</f>
        <v>0</v>
      </c>
      <c r="BB16" s="54">
        <f>BA16+SUM(N16:AZ16)</f>
        <v>0</v>
      </c>
      <c r="BC16" s="48" t="str">
        <f>SpellNumber(L16,BB16)</f>
        <v>INR Zero Only</v>
      </c>
      <c r="IE16" s="12"/>
      <c r="IF16" s="12"/>
      <c r="IG16" s="12"/>
      <c r="IH16" s="12"/>
      <c r="II16" s="12"/>
    </row>
    <row r="17" spans="1:243" s="11" customFormat="1" ht="96">
      <c r="A17" s="35">
        <v>1.04</v>
      </c>
      <c r="B17" s="76" t="s">
        <v>105</v>
      </c>
      <c r="C17" s="36" t="s">
        <v>49</v>
      </c>
      <c r="D17" s="94">
        <v>34.66</v>
      </c>
      <c r="E17" s="95" t="s">
        <v>110</v>
      </c>
      <c r="F17" s="49">
        <v>0</v>
      </c>
      <c r="G17" s="44"/>
      <c r="H17" s="40"/>
      <c r="I17" s="39" t="s">
        <v>34</v>
      </c>
      <c r="J17" s="41">
        <f>IF(I17="Less(-)",-1,1)</f>
        <v>1</v>
      </c>
      <c r="K17" s="42" t="s">
        <v>39</v>
      </c>
      <c r="L17" s="42" t="s">
        <v>7</v>
      </c>
      <c r="M17" s="50"/>
      <c r="N17" s="51"/>
      <c r="O17" s="51"/>
      <c r="P17" s="52"/>
      <c r="Q17" s="51"/>
      <c r="R17" s="51"/>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4">
        <f>total_amount_ba($B$2,$D$2,D17,F17,J17,K17,M17)</f>
        <v>0</v>
      </c>
      <c r="BB17" s="54">
        <f>BA17+SUM(N17:AZ17)</f>
        <v>0</v>
      </c>
      <c r="BC17" s="48" t="str">
        <f>SpellNumber(L17,BB17)</f>
        <v>INR Zero Only</v>
      </c>
      <c r="IE17" s="12"/>
      <c r="IF17" s="12"/>
      <c r="IG17" s="12"/>
      <c r="IH17" s="12"/>
      <c r="II17" s="12"/>
    </row>
    <row r="18" spans="1:243" s="11" customFormat="1" ht="41.25">
      <c r="A18" s="35">
        <v>1.05</v>
      </c>
      <c r="B18" s="76" t="s">
        <v>106</v>
      </c>
      <c r="C18" s="36" t="s">
        <v>50</v>
      </c>
      <c r="D18" s="96">
        <v>1</v>
      </c>
      <c r="E18" s="96" t="s">
        <v>59</v>
      </c>
      <c r="F18" s="49">
        <v>0</v>
      </c>
      <c r="G18" s="44"/>
      <c r="H18" s="40"/>
      <c r="I18" s="39" t="s">
        <v>34</v>
      </c>
      <c r="J18" s="41">
        <f>IF(I18="Less(-)",-1,1)</f>
        <v>1</v>
      </c>
      <c r="K18" s="42" t="s">
        <v>39</v>
      </c>
      <c r="L18" s="42" t="s">
        <v>7</v>
      </c>
      <c r="M18" s="50"/>
      <c r="N18" s="51"/>
      <c r="O18" s="51"/>
      <c r="P18" s="52"/>
      <c r="Q18" s="51"/>
      <c r="R18" s="51"/>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4">
        <f>total_amount_ba($B$2,$D$2,D18,F18,J18,K18,M18)</f>
        <v>0</v>
      </c>
      <c r="BB18" s="54">
        <f>BA18+SUM(N18:AZ18)</f>
        <v>0</v>
      </c>
      <c r="BC18" s="48" t="str">
        <f>SpellNumber(L18,BB18)</f>
        <v>INR Zero Only</v>
      </c>
      <c r="IE18" s="12"/>
      <c r="IF18" s="12"/>
      <c r="IG18" s="12"/>
      <c r="IH18" s="12"/>
      <c r="II18" s="12"/>
    </row>
    <row r="19" spans="1:243" s="11" customFormat="1" ht="33" customHeight="1">
      <c r="A19" s="55" t="s">
        <v>37</v>
      </c>
      <c r="B19" s="55"/>
      <c r="C19" s="39"/>
      <c r="D19" s="56"/>
      <c r="E19" s="39"/>
      <c r="F19" s="39"/>
      <c r="G19" s="39"/>
      <c r="H19" s="57"/>
      <c r="I19" s="57"/>
      <c r="J19" s="57"/>
      <c r="K19" s="57"/>
      <c r="L19" s="39"/>
      <c r="M19" s="58"/>
      <c r="N19" s="58"/>
      <c r="O19" s="58"/>
      <c r="P19" s="58"/>
      <c r="Q19" s="58"/>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59">
        <f>SUM(BA14:BA18)</f>
        <v>0</v>
      </c>
      <c r="BB19" s="59">
        <f>SUM(BB14:BB18)</f>
        <v>0</v>
      </c>
      <c r="BC19" s="48" t="str">
        <f>SpellNumber($E$2,BB19)</f>
        <v>INR Zero Only</v>
      </c>
      <c r="IE19" s="12">
        <v>4</v>
      </c>
      <c r="IF19" s="12" t="s">
        <v>35</v>
      </c>
      <c r="IG19" s="12" t="s">
        <v>36</v>
      </c>
      <c r="IH19" s="12">
        <v>10</v>
      </c>
      <c r="II19" s="12" t="s">
        <v>33</v>
      </c>
    </row>
    <row r="20" spans="1:243" s="13" customFormat="1" ht="39" customHeight="1" hidden="1">
      <c r="A20" s="55" t="s">
        <v>41</v>
      </c>
      <c r="B20" s="55"/>
      <c r="C20" s="60"/>
      <c r="D20" s="19"/>
      <c r="E20" s="20" t="s">
        <v>38</v>
      </c>
      <c r="F20" s="61"/>
      <c r="G20" s="62"/>
      <c r="H20" s="43"/>
      <c r="I20" s="43"/>
      <c r="J20" s="43"/>
      <c r="K20" s="63"/>
      <c r="L20" s="64"/>
      <c r="M20" s="21"/>
      <c r="N20" s="43"/>
      <c r="O20" s="41"/>
      <c r="P20" s="41"/>
      <c r="Q20" s="41"/>
      <c r="R20" s="41"/>
      <c r="S20" s="41"/>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65">
        <f>IF(ISBLANK(F20),0,IF(E20="Excess (+)",ROUND(BA19+(BA19*F20),2),IF(E20="Less (-)",ROUND(BA19+(BA19*F20*(-1)),2),0)))</f>
        <v>0</v>
      </c>
      <c r="BB20" s="66">
        <f>ROUND(BA20,0)</f>
        <v>0</v>
      </c>
      <c r="BC20" s="48" t="str">
        <f>SpellNumber(L20,BB20)</f>
        <v> Zero Only</v>
      </c>
      <c r="IE20" s="14"/>
      <c r="IF20" s="14"/>
      <c r="IG20" s="14"/>
      <c r="IH20" s="14"/>
      <c r="II20" s="14"/>
    </row>
    <row r="21" spans="1:243" s="13" customFormat="1" ht="51" customHeight="1">
      <c r="A21" s="55" t="s">
        <v>40</v>
      </c>
      <c r="B21" s="55"/>
      <c r="C21" s="67" t="str">
        <f>SpellNumber($E$2,BB19)</f>
        <v>INR Zero Only</v>
      </c>
      <c r="D21" s="67"/>
      <c r="E21" s="67"/>
      <c r="F21" s="67"/>
      <c r="G21" s="67"/>
      <c r="H21" s="67"/>
      <c r="I21" s="67"/>
      <c r="J21" s="67"/>
      <c r="K21" s="67"/>
      <c r="L21" s="67"/>
      <c r="M21" s="67"/>
      <c r="N21" s="67"/>
      <c r="O21" s="67"/>
      <c r="P21" s="67"/>
      <c r="Q21" s="67"/>
      <c r="R21" s="67"/>
      <c r="S21" s="67"/>
      <c r="T21" s="67"/>
      <c r="U21" s="67"/>
      <c r="V21" s="67"/>
      <c r="W21" s="67"/>
      <c r="X21" s="67"/>
      <c r="Y21" s="67"/>
      <c r="Z21" s="67"/>
      <c r="AA21" s="67"/>
      <c r="AB21" s="67"/>
      <c r="AC21" s="67"/>
      <c r="AD21" s="67"/>
      <c r="AE21" s="67"/>
      <c r="AF21" s="67"/>
      <c r="AG21" s="67"/>
      <c r="AH21" s="67"/>
      <c r="AI21" s="67"/>
      <c r="AJ21" s="67"/>
      <c r="AK21" s="67"/>
      <c r="AL21" s="67"/>
      <c r="AM21" s="67"/>
      <c r="AN21" s="67"/>
      <c r="AO21" s="67"/>
      <c r="AP21" s="67"/>
      <c r="AQ21" s="67"/>
      <c r="AR21" s="67"/>
      <c r="AS21" s="67"/>
      <c r="AT21" s="67"/>
      <c r="AU21" s="67"/>
      <c r="AV21" s="67"/>
      <c r="AW21" s="67"/>
      <c r="AX21" s="67"/>
      <c r="AY21" s="67"/>
      <c r="AZ21" s="67"/>
      <c r="BA21" s="67"/>
      <c r="BB21" s="67"/>
      <c r="BC21" s="67"/>
      <c r="IE21" s="14"/>
      <c r="IF21" s="14"/>
      <c r="IG21" s="14"/>
      <c r="IH21" s="14"/>
      <c r="II21" s="14"/>
    </row>
    <row r="22" spans="3:243" s="9" customFormat="1" ht="14.25">
      <c r="C22" s="15"/>
      <c r="D22" s="18"/>
      <c r="E22" s="15"/>
      <c r="F22" s="15"/>
      <c r="G22" s="15"/>
      <c r="H22" s="15"/>
      <c r="I22" s="15"/>
      <c r="J22" s="15"/>
      <c r="K22" s="15"/>
      <c r="L22" s="15"/>
      <c r="M22" s="15"/>
      <c r="O22" s="15"/>
      <c r="BA22" s="15"/>
      <c r="BC22" s="15"/>
      <c r="IE22" s="10"/>
      <c r="IF22" s="10"/>
      <c r="IG22" s="10"/>
      <c r="IH22" s="10"/>
      <c r="II22" s="10"/>
    </row>
  </sheetData>
  <sheetProtection password="CE88" sheet="1"/>
  <mergeCells count="8">
    <mergeCell ref="A9:BC9"/>
    <mergeCell ref="C21:BC21"/>
    <mergeCell ref="A1:L1"/>
    <mergeCell ref="A4:BC4"/>
    <mergeCell ref="A5:BC5"/>
    <mergeCell ref="A6:BC6"/>
    <mergeCell ref="A7:BC7"/>
    <mergeCell ref="B8:BC8"/>
  </mergeCells>
  <dataValidations count="20">
    <dataValidation type="decimal" allowBlank="1" showInputMessage="1" showErrorMessage="1" promptTitle="Percentage Rate" prompt="Please Choose the Percentage Option then Enter the Percentage Rate" errorTitle="Invalid Entry" error="Please Choose the Percentage Option then Enter the Percentage Rate" sqref="F20">
      <formula1>IF(E20&lt;&gt;"Select",0,-1)</formula1>
      <formula2>IF(E20&lt;&gt;"Select",99.99,-1)</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0">
      <formula1>0</formula1>
      <formula2>IF(E20&lt;&gt;"Select",99.9,0)</formula2>
    </dataValidation>
    <dataValidation type="list" showInputMessage="1" showErrorMessage="1" promptTitle="Less or Excess" prompt="Please select either LESS  ( - )  or  EXCESS  ( + )" errorTitle="Please enter valid values only" error="Please select either LESS ( - ) or  EXCESS  ( + )" sqref="E20">
      <formula1>IF(ISBLANK(F20),$A$3:$C$3,$B$3:$C$3)</formula1>
    </dataValidation>
    <dataValidation type="list" showInputMessage="1" showErrorMessage="1" promptTitle="Option C1 or D1" prompt="Please select the Option C1 or Option D1" errorTitle="Please enter valid values only" error="Please select the Option C1 or Option D1" sqref="D20">
      <formula1>"Select, Option C1, Option D1"</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0">
      <formula1>0</formula1>
      <formula2>99.9</formula2>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list" allowBlank="1" showInputMessage="1" showErrorMessage="1" sqref="K13:K18">
      <formula1>"Partial Conversion, Full Conversion"</formula1>
    </dataValidation>
    <dataValidation type="decimal" allowBlank="1" showInputMessage="1" showErrorMessage="1" promptTitle="Rate Entry" prompt="Please enter the Basic Price in Rupees for this item. " errorTitle="Invaid Entry" error="Only Numeric Values are allowed. " sqref="G13:H18">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8">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8">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18">
      <formula1>0</formula1>
      <formula2>999999999999999</formula2>
    </dataValidation>
    <dataValidation type="list" showInputMessage="1" showErrorMessage="1" sqref="I13:I18">
      <formula1>"Excess(+), Less(-)"</formula1>
    </dataValidation>
    <dataValidation allowBlank="1" showInputMessage="1" showErrorMessage="1" promptTitle="Addition / Deduction" prompt="Please Choose the correct One" sqref="J13:J18"/>
    <dataValidation allowBlank="1" showInputMessage="1" showErrorMessage="1" promptTitle="Units" prompt="Please enter Units in text" sqref="E13:E18"/>
    <dataValidation allowBlank="1" showInputMessage="1" showErrorMessage="1" promptTitle="Itemcode/Make" prompt="Please enter text" sqref="C13:C18"/>
    <dataValidation type="list" allowBlank="1" showInputMessage="1" showErrorMessage="1" sqref="L13 L14 L15 L16 L17 L18">
      <formula1>"INR"</formula1>
    </dataValidation>
    <dataValidation type="decimal" allowBlank="1" showInputMessage="1" showErrorMessage="1" errorTitle="Invalid Entry" error="Only Numeric Values are allowed. " sqref="A13:A18">
      <formula1>0</formula1>
      <formula2>999999999999999</formula2>
    </dataValidation>
    <dataValidation type="decimal" allowBlank="1" showInputMessage="1" showErrorMessage="1" promptTitle="Quantity" prompt="Please enter the Quantity for this item. " errorTitle="Invalid Entry" error="Only Numeric Values are allowed. " sqref="F13:F18 D13:D18">
      <formula1>0</formula1>
      <formula2>999999999999999</formula2>
    </dataValidation>
  </dataValidations>
  <printOptions/>
  <pageMargins left="0.55" right="0.33" top="0.61" bottom="0.51" header="0.3" footer="0.3"/>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sheetPr codeName="Sheet19">
    <tabColor theme="4" tint="-0.4999699890613556"/>
  </sheetPr>
  <dimension ref="A1:II21"/>
  <sheetViews>
    <sheetView showGridLines="0" zoomScale="80" zoomScaleNormal="80" zoomScalePageLayoutView="0" workbookViewId="0" topLeftCell="A1">
      <selection activeCell="B17" sqref="B17"/>
    </sheetView>
  </sheetViews>
  <sheetFormatPr defaultColWidth="9.140625" defaultRowHeight="15"/>
  <cols>
    <col min="1" max="1" width="24.140625" style="15" customWidth="1"/>
    <col min="2" max="2" width="60.57421875" style="15" customWidth="1"/>
    <col min="3" max="3" width="9.00390625" style="15" hidden="1" customWidth="1"/>
    <col min="4" max="4" width="14.57421875" style="18" customWidth="1"/>
    <col min="5" max="5" width="11.28125" style="15" customWidth="1"/>
    <col min="6" max="6" width="14.421875" style="15" hidden="1" customWidth="1"/>
    <col min="7" max="7" width="14.140625" style="15" hidden="1" customWidth="1"/>
    <col min="8" max="9" width="12.140625" style="15" hidden="1" customWidth="1"/>
    <col min="10" max="10" width="9.00390625" style="15" hidden="1" customWidth="1"/>
    <col min="11" max="11" width="19.57421875" style="15" hidden="1" customWidth="1"/>
    <col min="12" max="12" width="14.28125" style="15" hidden="1" customWidth="1"/>
    <col min="13" max="13" width="19.00390625" style="15" customWidth="1"/>
    <col min="14" max="14" width="15.28125" style="16" hidden="1" customWidth="1"/>
    <col min="15" max="15" width="14.28125" style="15" hidden="1" customWidth="1"/>
    <col min="16" max="16" width="17.28125" style="15" hidden="1" customWidth="1"/>
    <col min="17" max="17" width="18.421875" style="15" hidden="1" customWidth="1"/>
    <col min="18" max="18" width="17.421875" style="15" hidden="1" customWidth="1"/>
    <col min="19" max="19" width="14.7109375" style="15" hidden="1" customWidth="1"/>
    <col min="20" max="20" width="14.8515625" style="15" hidden="1" customWidth="1"/>
    <col min="21" max="21" width="16.421875" style="15" hidden="1" customWidth="1"/>
    <col min="22" max="22" width="13.00390625" style="15" hidden="1" customWidth="1"/>
    <col min="23" max="51" width="9.140625" style="15" hidden="1" customWidth="1"/>
    <col min="52" max="52" width="10.28125" style="15" hidden="1" customWidth="1"/>
    <col min="53" max="53" width="20.28125" style="15" customWidth="1"/>
    <col min="54" max="54" width="18.8515625" style="15" hidden="1" customWidth="1"/>
    <col min="55" max="55" width="43.57421875" style="15" customWidth="1"/>
    <col min="56" max="238" width="9.140625" style="15" customWidth="1"/>
    <col min="239" max="243" width="9.140625" style="17" customWidth="1"/>
    <col min="244" max="16384" width="9.140625" style="15" customWidth="1"/>
  </cols>
  <sheetData>
    <row r="1" spans="1:243" s="1" customFormat="1" ht="25.5" customHeight="1">
      <c r="A1" s="69" t="str">
        <f>B2&amp;" BoQ"</f>
        <v>Item Rate BoQ</v>
      </c>
      <c r="B1" s="69"/>
      <c r="C1" s="69"/>
      <c r="D1" s="69"/>
      <c r="E1" s="69"/>
      <c r="F1" s="69"/>
      <c r="G1" s="69"/>
      <c r="H1" s="69"/>
      <c r="I1" s="69"/>
      <c r="J1" s="69"/>
      <c r="K1" s="69"/>
      <c r="L1" s="69"/>
      <c r="M1" s="22"/>
      <c r="N1" s="22"/>
      <c r="O1" s="23"/>
      <c r="P1" s="23"/>
      <c r="Q1" s="24"/>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IE1" s="2"/>
      <c r="IF1" s="2"/>
      <c r="IG1" s="2"/>
      <c r="IH1" s="2"/>
      <c r="II1" s="2"/>
    </row>
    <row r="2" spans="1:55" s="1" customFormat="1" ht="25.5" customHeight="1" hidden="1">
      <c r="A2" s="25" t="s">
        <v>3</v>
      </c>
      <c r="B2" s="25" t="s">
        <v>4</v>
      </c>
      <c r="C2" s="26" t="s">
        <v>5</v>
      </c>
      <c r="D2" s="26" t="s">
        <v>6</v>
      </c>
      <c r="E2" s="25" t="s">
        <v>7</v>
      </c>
      <c r="F2" s="22"/>
      <c r="G2" s="22"/>
      <c r="H2" s="22"/>
      <c r="I2" s="22"/>
      <c r="J2" s="27"/>
      <c r="K2" s="27"/>
      <c r="L2" s="27"/>
      <c r="M2" s="22"/>
      <c r="N2" s="22"/>
      <c r="O2" s="23"/>
      <c r="P2" s="23"/>
      <c r="Q2" s="24"/>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row>
    <row r="3" spans="1:243" s="1" customFormat="1" ht="30" customHeight="1" hidden="1">
      <c r="A3" s="22" t="s">
        <v>8</v>
      </c>
      <c r="B3" s="22"/>
      <c r="C3" s="22" t="s">
        <v>9</v>
      </c>
      <c r="D3" s="28"/>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IE3" s="2"/>
      <c r="IF3" s="2"/>
      <c r="IG3" s="2"/>
      <c r="IH3" s="2"/>
      <c r="II3" s="2"/>
    </row>
    <row r="4" spans="1:243" s="3" customFormat="1" ht="30.75" customHeight="1">
      <c r="A4" s="70" t="s">
        <v>44</v>
      </c>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IE4" s="4"/>
      <c r="IF4" s="4"/>
      <c r="IG4" s="4"/>
      <c r="IH4" s="4"/>
      <c r="II4" s="4"/>
    </row>
    <row r="5" spans="1:243" s="3" customFormat="1" ht="30.75" customHeight="1">
      <c r="A5" s="70" t="s">
        <v>61</v>
      </c>
      <c r="B5" s="70"/>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IE5" s="4"/>
      <c r="IF5" s="4"/>
      <c r="IG5" s="4"/>
      <c r="IH5" s="4"/>
      <c r="II5" s="4"/>
    </row>
    <row r="6" spans="1:243" s="3" customFormat="1" ht="15">
      <c r="A6" s="70" t="s">
        <v>62</v>
      </c>
      <c r="B6" s="70"/>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IE6" s="4"/>
      <c r="IF6" s="4"/>
      <c r="IG6" s="4"/>
      <c r="IH6" s="4"/>
      <c r="II6" s="4"/>
    </row>
    <row r="7" spans="1:243" s="3" customFormat="1" ht="29.25" customHeight="1" hidden="1">
      <c r="A7" s="71" t="s">
        <v>10</v>
      </c>
      <c r="B7" s="71"/>
      <c r="C7" s="71"/>
      <c r="D7" s="71"/>
      <c r="E7" s="71"/>
      <c r="F7" s="71"/>
      <c r="G7" s="71"/>
      <c r="H7" s="71"/>
      <c r="I7" s="71"/>
      <c r="J7" s="71"/>
      <c r="K7" s="71"/>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71"/>
      <c r="AM7" s="71"/>
      <c r="AN7" s="71"/>
      <c r="AO7" s="71"/>
      <c r="AP7" s="71"/>
      <c r="AQ7" s="71"/>
      <c r="AR7" s="71"/>
      <c r="AS7" s="71"/>
      <c r="AT7" s="71"/>
      <c r="AU7" s="71"/>
      <c r="AV7" s="71"/>
      <c r="AW7" s="71"/>
      <c r="AX7" s="71"/>
      <c r="AY7" s="71"/>
      <c r="AZ7" s="71"/>
      <c r="BA7" s="71"/>
      <c r="BB7" s="71"/>
      <c r="BC7" s="71"/>
      <c r="IE7" s="4"/>
      <c r="IF7" s="4"/>
      <c r="IG7" s="4"/>
      <c r="IH7" s="4"/>
      <c r="II7" s="4"/>
    </row>
    <row r="8" spans="1:243" s="5" customFormat="1" ht="30.75">
      <c r="A8" s="29" t="s">
        <v>42</v>
      </c>
      <c r="B8" s="72"/>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73"/>
      <c r="AZ8" s="73"/>
      <c r="BA8" s="73"/>
      <c r="BB8" s="73"/>
      <c r="BC8" s="73"/>
      <c r="IE8" s="6"/>
      <c r="IF8" s="6"/>
      <c r="IG8" s="6"/>
      <c r="IH8" s="6"/>
      <c r="II8" s="6"/>
    </row>
    <row r="9" spans="1:243" s="7" customFormat="1" ht="62.25" customHeight="1">
      <c r="A9" s="68" t="s">
        <v>117</v>
      </c>
      <c r="B9" s="68"/>
      <c r="C9" s="68"/>
      <c r="D9" s="68"/>
      <c r="E9" s="68"/>
      <c r="F9" s="68"/>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8"/>
      <c r="IE9" s="8"/>
      <c r="IF9" s="8"/>
      <c r="IG9" s="8"/>
      <c r="IH9" s="8"/>
      <c r="II9" s="8"/>
    </row>
    <row r="10" spans="1:243" s="9" customFormat="1" ht="18.75" customHeight="1">
      <c r="A10" s="31" t="s">
        <v>53</v>
      </c>
      <c r="B10" s="31" t="s">
        <v>54</v>
      </c>
      <c r="C10" s="31" t="s">
        <v>54</v>
      </c>
      <c r="D10" s="30" t="s">
        <v>53</v>
      </c>
      <c r="E10" s="31" t="s">
        <v>54</v>
      </c>
      <c r="F10" s="31" t="s">
        <v>11</v>
      </c>
      <c r="G10" s="31" t="s">
        <v>11</v>
      </c>
      <c r="H10" s="31" t="s">
        <v>12</v>
      </c>
      <c r="I10" s="31" t="s">
        <v>54</v>
      </c>
      <c r="J10" s="31" t="s">
        <v>53</v>
      </c>
      <c r="K10" s="31" t="s">
        <v>55</v>
      </c>
      <c r="L10" s="31" t="s">
        <v>54</v>
      </c>
      <c r="M10" s="31" t="s">
        <v>53</v>
      </c>
      <c r="N10" s="31" t="s">
        <v>11</v>
      </c>
      <c r="O10" s="31" t="s">
        <v>11</v>
      </c>
      <c r="P10" s="31" t="s">
        <v>11</v>
      </c>
      <c r="Q10" s="31" t="s">
        <v>11</v>
      </c>
      <c r="R10" s="31" t="s">
        <v>12</v>
      </c>
      <c r="S10" s="31" t="s">
        <v>12</v>
      </c>
      <c r="T10" s="31" t="s">
        <v>11</v>
      </c>
      <c r="U10" s="31" t="s">
        <v>11</v>
      </c>
      <c r="V10" s="31" t="s">
        <v>11</v>
      </c>
      <c r="W10" s="31" t="s">
        <v>11</v>
      </c>
      <c r="X10" s="31" t="s">
        <v>12</v>
      </c>
      <c r="Y10" s="31" t="s">
        <v>12</v>
      </c>
      <c r="Z10" s="31" t="s">
        <v>11</v>
      </c>
      <c r="AA10" s="31" t="s">
        <v>11</v>
      </c>
      <c r="AB10" s="31" t="s">
        <v>11</v>
      </c>
      <c r="AC10" s="31" t="s">
        <v>11</v>
      </c>
      <c r="AD10" s="31" t="s">
        <v>12</v>
      </c>
      <c r="AE10" s="31" t="s">
        <v>12</v>
      </c>
      <c r="AF10" s="31" t="s">
        <v>11</v>
      </c>
      <c r="AG10" s="31" t="s">
        <v>11</v>
      </c>
      <c r="AH10" s="31" t="s">
        <v>11</v>
      </c>
      <c r="AI10" s="31" t="s">
        <v>11</v>
      </c>
      <c r="AJ10" s="31" t="s">
        <v>12</v>
      </c>
      <c r="AK10" s="31" t="s">
        <v>12</v>
      </c>
      <c r="AL10" s="31" t="s">
        <v>11</v>
      </c>
      <c r="AM10" s="31" t="s">
        <v>11</v>
      </c>
      <c r="AN10" s="31" t="s">
        <v>11</v>
      </c>
      <c r="AO10" s="31" t="s">
        <v>11</v>
      </c>
      <c r="AP10" s="31" t="s">
        <v>12</v>
      </c>
      <c r="AQ10" s="31" t="s">
        <v>12</v>
      </c>
      <c r="AR10" s="31" t="s">
        <v>11</v>
      </c>
      <c r="AS10" s="31" t="s">
        <v>11</v>
      </c>
      <c r="AT10" s="31" t="s">
        <v>53</v>
      </c>
      <c r="AU10" s="31" t="s">
        <v>53</v>
      </c>
      <c r="AV10" s="31" t="s">
        <v>12</v>
      </c>
      <c r="AW10" s="31" t="s">
        <v>12</v>
      </c>
      <c r="AX10" s="31" t="s">
        <v>53</v>
      </c>
      <c r="AY10" s="31" t="s">
        <v>53</v>
      </c>
      <c r="AZ10" s="31" t="s">
        <v>13</v>
      </c>
      <c r="BA10" s="31" t="s">
        <v>53</v>
      </c>
      <c r="BB10" s="31" t="s">
        <v>53</v>
      </c>
      <c r="BC10" s="31" t="s">
        <v>54</v>
      </c>
      <c r="IE10" s="10"/>
      <c r="IF10" s="10"/>
      <c r="IG10" s="10"/>
      <c r="IH10" s="10"/>
      <c r="II10" s="10"/>
    </row>
    <row r="11" spans="1:243" s="9" customFormat="1" ht="94.5" customHeight="1">
      <c r="A11" s="31" t="s">
        <v>0</v>
      </c>
      <c r="B11" s="31" t="s">
        <v>14</v>
      </c>
      <c r="C11" s="31" t="s">
        <v>1</v>
      </c>
      <c r="D11" s="30" t="s">
        <v>15</v>
      </c>
      <c r="E11" s="31" t="s">
        <v>16</v>
      </c>
      <c r="F11" s="31" t="s">
        <v>56</v>
      </c>
      <c r="G11" s="31"/>
      <c r="H11" s="31"/>
      <c r="I11" s="31" t="s">
        <v>17</v>
      </c>
      <c r="J11" s="31" t="s">
        <v>18</v>
      </c>
      <c r="K11" s="31" t="s">
        <v>19</v>
      </c>
      <c r="L11" s="31" t="s">
        <v>20</v>
      </c>
      <c r="M11" s="32" t="s">
        <v>57</v>
      </c>
      <c r="N11" s="31" t="s">
        <v>21</v>
      </c>
      <c r="O11" s="31" t="s">
        <v>22</v>
      </c>
      <c r="P11" s="31" t="s">
        <v>23</v>
      </c>
      <c r="Q11" s="31" t="s">
        <v>24</v>
      </c>
      <c r="R11" s="31"/>
      <c r="S11" s="31"/>
      <c r="T11" s="31" t="s">
        <v>25</v>
      </c>
      <c r="U11" s="31" t="s">
        <v>26</v>
      </c>
      <c r="V11" s="31" t="s">
        <v>27</v>
      </c>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3" t="s">
        <v>58</v>
      </c>
      <c r="BB11" s="34" t="s">
        <v>28</v>
      </c>
      <c r="BC11" s="34" t="s">
        <v>29</v>
      </c>
      <c r="IE11" s="10"/>
      <c r="IF11" s="10"/>
      <c r="IG11" s="10"/>
      <c r="IH11" s="10"/>
      <c r="II11" s="10"/>
    </row>
    <row r="12" spans="1:243" s="9" customFormat="1" ht="15">
      <c r="A12" s="31">
        <v>1</v>
      </c>
      <c r="B12" s="31">
        <v>2</v>
      </c>
      <c r="C12" s="31">
        <v>3</v>
      </c>
      <c r="D12" s="30">
        <v>4</v>
      </c>
      <c r="E12" s="31">
        <v>5</v>
      </c>
      <c r="F12" s="31">
        <v>6</v>
      </c>
      <c r="G12" s="31">
        <v>7</v>
      </c>
      <c r="H12" s="31">
        <v>8</v>
      </c>
      <c r="I12" s="31">
        <v>9</v>
      </c>
      <c r="J12" s="31">
        <v>10</v>
      </c>
      <c r="K12" s="31">
        <v>11</v>
      </c>
      <c r="L12" s="31">
        <v>12</v>
      </c>
      <c r="M12" s="31">
        <v>13</v>
      </c>
      <c r="N12" s="31">
        <v>14</v>
      </c>
      <c r="O12" s="31">
        <v>15</v>
      </c>
      <c r="P12" s="31">
        <v>16</v>
      </c>
      <c r="Q12" s="31">
        <v>17</v>
      </c>
      <c r="R12" s="31">
        <v>18</v>
      </c>
      <c r="S12" s="31">
        <v>19</v>
      </c>
      <c r="T12" s="31">
        <v>20</v>
      </c>
      <c r="U12" s="31">
        <v>21</v>
      </c>
      <c r="V12" s="31">
        <v>22</v>
      </c>
      <c r="W12" s="31">
        <v>23</v>
      </c>
      <c r="X12" s="31">
        <v>24</v>
      </c>
      <c r="Y12" s="31">
        <v>25</v>
      </c>
      <c r="Z12" s="31">
        <v>26</v>
      </c>
      <c r="AA12" s="31">
        <v>27</v>
      </c>
      <c r="AB12" s="31">
        <v>28</v>
      </c>
      <c r="AC12" s="31">
        <v>29</v>
      </c>
      <c r="AD12" s="31">
        <v>30</v>
      </c>
      <c r="AE12" s="31">
        <v>31</v>
      </c>
      <c r="AF12" s="31">
        <v>32</v>
      </c>
      <c r="AG12" s="31">
        <v>33</v>
      </c>
      <c r="AH12" s="31">
        <v>34</v>
      </c>
      <c r="AI12" s="31">
        <v>35</v>
      </c>
      <c r="AJ12" s="31">
        <v>36</v>
      </c>
      <c r="AK12" s="31">
        <v>37</v>
      </c>
      <c r="AL12" s="31">
        <v>38</v>
      </c>
      <c r="AM12" s="31">
        <v>39</v>
      </c>
      <c r="AN12" s="31">
        <v>40</v>
      </c>
      <c r="AO12" s="31">
        <v>41</v>
      </c>
      <c r="AP12" s="31">
        <v>42</v>
      </c>
      <c r="AQ12" s="31">
        <v>43</v>
      </c>
      <c r="AR12" s="31">
        <v>44</v>
      </c>
      <c r="AS12" s="31">
        <v>45</v>
      </c>
      <c r="AT12" s="31">
        <v>46</v>
      </c>
      <c r="AU12" s="31">
        <v>47</v>
      </c>
      <c r="AV12" s="31">
        <v>48</v>
      </c>
      <c r="AW12" s="31">
        <v>49</v>
      </c>
      <c r="AX12" s="31">
        <v>50</v>
      </c>
      <c r="AY12" s="31">
        <v>51</v>
      </c>
      <c r="AZ12" s="31">
        <v>52</v>
      </c>
      <c r="BA12" s="31">
        <v>53</v>
      </c>
      <c r="BB12" s="31">
        <v>54</v>
      </c>
      <c r="BC12" s="31">
        <v>55</v>
      </c>
      <c r="IE12" s="10"/>
      <c r="IF12" s="10"/>
      <c r="IG12" s="10"/>
      <c r="IH12" s="10"/>
      <c r="II12" s="10"/>
    </row>
    <row r="13" spans="1:243" s="11" customFormat="1" ht="24.75" customHeight="1">
      <c r="A13" s="35">
        <v>1</v>
      </c>
      <c r="B13" s="75" t="s">
        <v>118</v>
      </c>
      <c r="C13" s="36"/>
      <c r="D13" s="37"/>
      <c r="E13" s="38"/>
      <c r="F13" s="39"/>
      <c r="G13" s="40"/>
      <c r="H13" s="40"/>
      <c r="I13" s="39"/>
      <c r="J13" s="41"/>
      <c r="K13" s="42"/>
      <c r="L13" s="42"/>
      <c r="M13" s="43"/>
      <c r="N13" s="44"/>
      <c r="O13" s="44"/>
      <c r="P13" s="45"/>
      <c r="Q13" s="44"/>
      <c r="R13" s="44"/>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46"/>
      <c r="BB13" s="47"/>
      <c r="BC13" s="48"/>
      <c r="IE13" s="12">
        <v>1</v>
      </c>
      <c r="IF13" s="12" t="s">
        <v>30</v>
      </c>
      <c r="IG13" s="12" t="s">
        <v>31</v>
      </c>
      <c r="IH13" s="12">
        <v>10</v>
      </c>
      <c r="II13" s="12" t="s">
        <v>32</v>
      </c>
    </row>
    <row r="14" spans="1:243" s="11" customFormat="1" ht="15">
      <c r="A14" s="35">
        <v>1.01</v>
      </c>
      <c r="B14" s="97" t="s">
        <v>119</v>
      </c>
      <c r="C14" s="36" t="s">
        <v>46</v>
      </c>
      <c r="D14" s="98">
        <v>2</v>
      </c>
      <c r="E14" s="99" t="s">
        <v>45</v>
      </c>
      <c r="F14" s="49">
        <v>0</v>
      </c>
      <c r="G14" s="44"/>
      <c r="H14" s="40"/>
      <c r="I14" s="39" t="s">
        <v>34</v>
      </c>
      <c r="J14" s="41">
        <f>IF(I14="Less(-)",-1,1)</f>
        <v>1</v>
      </c>
      <c r="K14" s="42" t="s">
        <v>39</v>
      </c>
      <c r="L14" s="42" t="s">
        <v>7</v>
      </c>
      <c r="M14" s="50"/>
      <c r="N14" s="51"/>
      <c r="O14" s="51"/>
      <c r="P14" s="52"/>
      <c r="Q14" s="51"/>
      <c r="R14" s="51"/>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4">
        <f>total_amount_ba($B$2,$D$2,D14,F14,J14,K14,M14)</f>
        <v>0</v>
      </c>
      <c r="BB14" s="54">
        <f>BA14+SUM(N14:AZ14)</f>
        <v>0</v>
      </c>
      <c r="BC14" s="48" t="str">
        <f>SpellNumber(L14,BB14)</f>
        <v>INR Zero Only</v>
      </c>
      <c r="IE14" s="12"/>
      <c r="IF14" s="12"/>
      <c r="IG14" s="12"/>
      <c r="IH14" s="12"/>
      <c r="II14" s="12"/>
    </row>
    <row r="15" spans="1:243" s="11" customFormat="1" ht="15">
      <c r="A15" s="35">
        <v>1.02</v>
      </c>
      <c r="B15" s="100" t="s">
        <v>120</v>
      </c>
      <c r="C15" s="36" t="s">
        <v>47</v>
      </c>
      <c r="D15" s="98">
        <v>2</v>
      </c>
      <c r="E15" s="99" t="s">
        <v>45</v>
      </c>
      <c r="F15" s="49">
        <v>0</v>
      </c>
      <c r="G15" s="44"/>
      <c r="H15" s="40"/>
      <c r="I15" s="39" t="s">
        <v>34</v>
      </c>
      <c r="J15" s="41">
        <f>IF(I15="Less(-)",-1,1)</f>
        <v>1</v>
      </c>
      <c r="K15" s="42" t="s">
        <v>39</v>
      </c>
      <c r="L15" s="42" t="s">
        <v>7</v>
      </c>
      <c r="M15" s="50"/>
      <c r="N15" s="51"/>
      <c r="O15" s="51"/>
      <c r="P15" s="52"/>
      <c r="Q15" s="51"/>
      <c r="R15" s="51"/>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4">
        <f>total_amount_ba($B$2,$D$2,D15,F15,J15,K15,M15)</f>
        <v>0</v>
      </c>
      <c r="BB15" s="54">
        <f>BA15+SUM(N15:AZ15)</f>
        <v>0</v>
      </c>
      <c r="BC15" s="48" t="str">
        <f>SpellNumber(L15,BB15)</f>
        <v>INR Zero Only</v>
      </c>
      <c r="IE15" s="12"/>
      <c r="IF15" s="12"/>
      <c r="IG15" s="12"/>
      <c r="IH15" s="12"/>
      <c r="II15" s="12"/>
    </row>
    <row r="16" spans="1:243" s="11" customFormat="1" ht="29.25">
      <c r="A16" s="35">
        <v>1.03</v>
      </c>
      <c r="B16" s="101" t="s">
        <v>121</v>
      </c>
      <c r="C16" s="36" t="s">
        <v>48</v>
      </c>
      <c r="D16" s="98">
        <v>1</v>
      </c>
      <c r="E16" s="99" t="s">
        <v>45</v>
      </c>
      <c r="F16" s="49">
        <v>0</v>
      </c>
      <c r="G16" s="44"/>
      <c r="H16" s="40"/>
      <c r="I16" s="39" t="s">
        <v>34</v>
      </c>
      <c r="J16" s="41">
        <f>IF(I16="Less(-)",-1,1)</f>
        <v>1</v>
      </c>
      <c r="K16" s="42" t="s">
        <v>39</v>
      </c>
      <c r="L16" s="42" t="s">
        <v>7</v>
      </c>
      <c r="M16" s="50"/>
      <c r="N16" s="51"/>
      <c r="O16" s="51"/>
      <c r="P16" s="52"/>
      <c r="Q16" s="51"/>
      <c r="R16" s="51"/>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4">
        <f>total_amount_ba($B$2,$D$2,D16,F16,J16,K16,M16)</f>
        <v>0</v>
      </c>
      <c r="BB16" s="54">
        <f>BA16+SUM(N16:AZ16)</f>
        <v>0</v>
      </c>
      <c r="BC16" s="48" t="str">
        <f>SpellNumber(L16,BB16)</f>
        <v>INR Zero Only</v>
      </c>
      <c r="IE16" s="12"/>
      <c r="IF16" s="12"/>
      <c r="IG16" s="12"/>
      <c r="IH16" s="12"/>
      <c r="II16" s="12"/>
    </row>
    <row r="17" spans="1:243" s="11" customFormat="1" ht="41.25">
      <c r="A17" s="35">
        <v>1.04</v>
      </c>
      <c r="B17" s="101" t="s">
        <v>122</v>
      </c>
      <c r="C17" s="36" t="s">
        <v>49</v>
      </c>
      <c r="D17" s="98">
        <v>880</v>
      </c>
      <c r="E17" s="99" t="s">
        <v>123</v>
      </c>
      <c r="F17" s="49">
        <v>0</v>
      </c>
      <c r="G17" s="44"/>
      <c r="H17" s="40"/>
      <c r="I17" s="39" t="s">
        <v>34</v>
      </c>
      <c r="J17" s="41">
        <f>IF(I17="Less(-)",-1,1)</f>
        <v>1</v>
      </c>
      <c r="K17" s="42" t="s">
        <v>39</v>
      </c>
      <c r="L17" s="42" t="s">
        <v>7</v>
      </c>
      <c r="M17" s="50"/>
      <c r="N17" s="51"/>
      <c r="O17" s="51"/>
      <c r="P17" s="52"/>
      <c r="Q17" s="51"/>
      <c r="R17" s="51"/>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4">
        <f>total_amount_ba($B$2,$D$2,D17,F17,J17,K17,M17)</f>
        <v>0</v>
      </c>
      <c r="BB17" s="54">
        <f>BA17+SUM(N17:AZ17)</f>
        <v>0</v>
      </c>
      <c r="BC17" s="48" t="str">
        <f>SpellNumber(L17,BB17)</f>
        <v>INR Zero Only</v>
      </c>
      <c r="IE17" s="12"/>
      <c r="IF17" s="12"/>
      <c r="IG17" s="12"/>
      <c r="IH17" s="12"/>
      <c r="II17" s="12"/>
    </row>
    <row r="18" spans="1:243" s="11" customFormat="1" ht="33" customHeight="1">
      <c r="A18" s="55" t="s">
        <v>37</v>
      </c>
      <c r="B18" s="55"/>
      <c r="C18" s="39"/>
      <c r="D18" s="56"/>
      <c r="E18" s="39"/>
      <c r="F18" s="39"/>
      <c r="G18" s="39"/>
      <c r="H18" s="57"/>
      <c r="I18" s="57"/>
      <c r="J18" s="57"/>
      <c r="K18" s="57"/>
      <c r="L18" s="39"/>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58"/>
      <c r="AY18" s="58"/>
      <c r="AZ18" s="58"/>
      <c r="BA18" s="59">
        <f>SUM(BA14:BA17)</f>
        <v>0</v>
      </c>
      <c r="BB18" s="59">
        <f>SUM(BB14:BB17)</f>
        <v>0</v>
      </c>
      <c r="BC18" s="48" t="str">
        <f>SpellNumber($E$2,BB18)</f>
        <v>INR Zero Only</v>
      </c>
      <c r="IE18" s="12">
        <v>4</v>
      </c>
      <c r="IF18" s="12" t="s">
        <v>35</v>
      </c>
      <c r="IG18" s="12" t="s">
        <v>36</v>
      </c>
      <c r="IH18" s="12">
        <v>10</v>
      </c>
      <c r="II18" s="12" t="s">
        <v>33</v>
      </c>
    </row>
    <row r="19" spans="1:243" s="13" customFormat="1" ht="39" customHeight="1" hidden="1">
      <c r="A19" s="55" t="s">
        <v>41</v>
      </c>
      <c r="B19" s="55"/>
      <c r="C19" s="60"/>
      <c r="D19" s="19"/>
      <c r="E19" s="20" t="s">
        <v>38</v>
      </c>
      <c r="F19" s="61"/>
      <c r="G19" s="62"/>
      <c r="H19" s="43"/>
      <c r="I19" s="43"/>
      <c r="J19" s="43"/>
      <c r="K19" s="63"/>
      <c r="L19" s="64"/>
      <c r="M19" s="21"/>
      <c r="N19" s="43"/>
      <c r="O19" s="41"/>
      <c r="P19" s="41"/>
      <c r="Q19" s="41"/>
      <c r="R19" s="41"/>
      <c r="S19" s="41"/>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65">
        <f>IF(ISBLANK(F19),0,IF(E19="Excess (+)",ROUND(BA18+(BA18*F19),2),IF(E19="Less (-)",ROUND(BA18+(BA18*F19*(-1)),2),0)))</f>
        <v>0</v>
      </c>
      <c r="BB19" s="66">
        <f>ROUND(BA19,0)</f>
        <v>0</v>
      </c>
      <c r="BC19" s="48" t="str">
        <f>SpellNumber(L19,BB19)</f>
        <v> Zero Only</v>
      </c>
      <c r="IE19" s="14"/>
      <c r="IF19" s="14"/>
      <c r="IG19" s="14"/>
      <c r="IH19" s="14"/>
      <c r="II19" s="14"/>
    </row>
    <row r="20" spans="1:243" s="13" customFormat="1" ht="51" customHeight="1">
      <c r="A20" s="55" t="s">
        <v>40</v>
      </c>
      <c r="B20" s="55"/>
      <c r="C20" s="67" t="str">
        <f>SpellNumber($E$2,BB18)</f>
        <v>INR Zero Only</v>
      </c>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67"/>
      <c r="AK20" s="67"/>
      <c r="AL20" s="67"/>
      <c r="AM20" s="67"/>
      <c r="AN20" s="67"/>
      <c r="AO20" s="67"/>
      <c r="AP20" s="67"/>
      <c r="AQ20" s="67"/>
      <c r="AR20" s="67"/>
      <c r="AS20" s="67"/>
      <c r="AT20" s="67"/>
      <c r="AU20" s="67"/>
      <c r="AV20" s="67"/>
      <c r="AW20" s="67"/>
      <c r="AX20" s="67"/>
      <c r="AY20" s="67"/>
      <c r="AZ20" s="67"/>
      <c r="BA20" s="67"/>
      <c r="BB20" s="67"/>
      <c r="BC20" s="67"/>
      <c r="IE20" s="14"/>
      <c r="IF20" s="14"/>
      <c r="IG20" s="14"/>
      <c r="IH20" s="14"/>
      <c r="II20" s="14"/>
    </row>
    <row r="21" spans="3:243" s="9" customFormat="1" ht="14.25">
      <c r="C21" s="15"/>
      <c r="D21" s="18"/>
      <c r="E21" s="15"/>
      <c r="F21" s="15"/>
      <c r="G21" s="15"/>
      <c r="H21" s="15"/>
      <c r="I21" s="15"/>
      <c r="J21" s="15"/>
      <c r="K21" s="15"/>
      <c r="L21" s="15"/>
      <c r="M21" s="15"/>
      <c r="O21" s="15"/>
      <c r="BA21" s="15"/>
      <c r="BC21" s="15"/>
      <c r="IE21" s="10"/>
      <c r="IF21" s="10"/>
      <c r="IG21" s="10"/>
      <c r="IH21" s="10"/>
      <c r="II21" s="10"/>
    </row>
  </sheetData>
  <sheetProtection password="CE88" sheet="1"/>
  <mergeCells count="8">
    <mergeCell ref="A9:BC9"/>
    <mergeCell ref="C20:BC20"/>
    <mergeCell ref="A1:L1"/>
    <mergeCell ref="A4:BC4"/>
    <mergeCell ref="A5:BC5"/>
    <mergeCell ref="A6:BC6"/>
    <mergeCell ref="A7:BC7"/>
    <mergeCell ref="B8:BC8"/>
  </mergeCells>
  <dataValidations count="20">
    <dataValidation type="decimal" allowBlank="1" showInputMessage="1" showErrorMessage="1" promptTitle="Quantity" prompt="Please enter the Quantity for this item. " errorTitle="Invalid Entry" error="Only Numeric Values are allowed. " sqref="F13:F17 D13:D17">
      <formula1>0</formula1>
      <formula2>999999999999999</formula2>
    </dataValidation>
    <dataValidation type="decimal" allowBlank="1" showInputMessage="1" showErrorMessage="1" errorTitle="Invalid Entry" error="Only Numeric Values are allowed. " sqref="A13:A17">
      <formula1>0</formula1>
      <formula2>999999999999999</formula2>
    </dataValidation>
    <dataValidation type="list" allowBlank="1" showInputMessage="1" showErrorMessage="1" sqref="L13 L14 L15 L16 L17">
      <formula1>"INR"</formula1>
    </dataValidation>
    <dataValidation allowBlank="1" showInputMessage="1" showErrorMessage="1" promptTitle="Itemcode/Make" prompt="Please enter text" sqref="C13:C17"/>
    <dataValidation allowBlank="1" showInputMessage="1" showErrorMessage="1" promptTitle="Units" prompt="Please enter Units in text" sqref="E13:E17"/>
    <dataValidation allowBlank="1" showInputMessage="1" showErrorMessage="1" promptTitle="Addition / Deduction" prompt="Please Choose the correct One" sqref="J13:J17"/>
    <dataValidation type="list" showInputMessage="1" showErrorMessage="1" sqref="I13:I17">
      <formula1>"Excess(+), Less(-)"</formula1>
    </dataValidation>
    <dataValidation type="decimal" allowBlank="1" showInputMessage="1" showErrorMessage="1" promptTitle="Rate Entry" prompt="Please enter the Other Taxes2 in Rupees for this item. " errorTitle="Invaid Entry" error="Only Numeric Values are allowed. " sqref="N13:O1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7">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7">
      <formula1>0</formula1>
      <formula2>999999999999999</formula2>
    </dataValidation>
    <dataValidation type="list" allowBlank="1" showInputMessage="1" showErrorMessage="1" sqref="K13:K17">
      <formula1>"Partial Conversion, Full Conversion"</formula1>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list" allowBlank="1" showInputMessage="1" showErrorMessage="1" sqref="C2">
      <formula1>"Normal, SingleWindow, Alternate"</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9">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9">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9">
      <formula1>IF(ISBLANK(F19),$A$3:$C$3,$B$3:$C$3)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9">
      <formula1>0</formula1>
      <formula2>IF(E19&lt;&gt;"Select",99.9,0)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9">
      <formula1>IF(E19&lt;&gt;"Select",0,-1)</formula1>
      <formula2>IF(E19&lt;&gt;"Select",99.99,-1)</formula2>
    </dataValidation>
  </dataValidations>
  <printOptions/>
  <pageMargins left="0.55" right="0.33" top="0.61" bottom="0.51" header="0.3" footer="0.3"/>
  <pageSetup horizontalDpi="600" verticalDpi="600" orientation="landscape" paperSize="9" r:id="rId2"/>
  <drawing r:id="rId1"/>
</worksheet>
</file>

<file path=xl/worksheets/sheet7.xml><?xml version="1.0" encoding="utf-8"?>
<worksheet xmlns="http://schemas.openxmlformats.org/spreadsheetml/2006/main" xmlns:r="http://schemas.openxmlformats.org/officeDocument/2006/relationships">
  <sheetPr codeName="Sheet20">
    <tabColor theme="4" tint="-0.4999699890613556"/>
  </sheetPr>
  <dimension ref="A1:II33"/>
  <sheetViews>
    <sheetView showGridLines="0" zoomScale="80" zoomScaleNormal="80" zoomScalePageLayoutView="0" workbookViewId="0" topLeftCell="A1">
      <selection activeCell="C17" sqref="C17"/>
    </sheetView>
  </sheetViews>
  <sheetFormatPr defaultColWidth="9.140625" defaultRowHeight="15"/>
  <cols>
    <col min="1" max="1" width="24.140625" style="15" customWidth="1"/>
    <col min="2" max="2" width="60.57421875" style="15" customWidth="1"/>
    <col min="3" max="3" width="9.00390625" style="15" customWidth="1"/>
    <col min="4" max="4" width="14.57421875" style="18" customWidth="1"/>
    <col min="5" max="5" width="11.28125" style="15" customWidth="1"/>
    <col min="6" max="6" width="14.421875" style="15" hidden="1" customWidth="1"/>
    <col min="7" max="7" width="14.140625" style="15" hidden="1" customWidth="1"/>
    <col min="8" max="9" width="12.140625" style="15" hidden="1" customWidth="1"/>
    <col min="10" max="10" width="9.00390625" style="15" hidden="1" customWidth="1"/>
    <col min="11" max="11" width="19.57421875" style="15" hidden="1" customWidth="1"/>
    <col min="12" max="12" width="14.28125" style="15" hidden="1" customWidth="1"/>
    <col min="13" max="13" width="19.00390625" style="15" customWidth="1"/>
    <col min="14" max="14" width="15.28125" style="16" hidden="1" customWidth="1"/>
    <col min="15" max="15" width="14.28125" style="15" hidden="1" customWidth="1"/>
    <col min="16" max="16" width="17.28125" style="15" hidden="1" customWidth="1"/>
    <col min="17" max="17" width="18.421875" style="15" hidden="1" customWidth="1"/>
    <col min="18" max="18" width="17.421875" style="15" hidden="1" customWidth="1"/>
    <col min="19" max="19" width="14.7109375" style="15" hidden="1" customWidth="1"/>
    <col min="20" max="20" width="14.8515625" style="15" hidden="1" customWidth="1"/>
    <col min="21" max="21" width="16.421875" style="15" hidden="1" customWidth="1"/>
    <col min="22" max="22" width="13.00390625" style="15" hidden="1" customWidth="1"/>
    <col min="23" max="51" width="9.140625" style="15" hidden="1" customWidth="1"/>
    <col min="52" max="52" width="10.28125" style="15" hidden="1" customWidth="1"/>
    <col min="53" max="53" width="20.28125" style="15" customWidth="1"/>
    <col min="54" max="54" width="18.8515625" style="15" hidden="1" customWidth="1"/>
    <col min="55" max="55" width="43.57421875" style="15" customWidth="1"/>
    <col min="56" max="238" width="9.140625" style="15" customWidth="1"/>
    <col min="239" max="243" width="9.140625" style="17" customWidth="1"/>
    <col min="244" max="16384" width="9.140625" style="15" customWidth="1"/>
  </cols>
  <sheetData>
    <row r="1" spans="1:243" s="1" customFormat="1" ht="25.5" customHeight="1">
      <c r="A1" s="69" t="str">
        <f>B2&amp;" BoQ"</f>
        <v>Item Rate BoQ</v>
      </c>
      <c r="B1" s="69"/>
      <c r="C1" s="69"/>
      <c r="D1" s="69"/>
      <c r="E1" s="69"/>
      <c r="F1" s="69"/>
      <c r="G1" s="69"/>
      <c r="H1" s="69"/>
      <c r="I1" s="69"/>
      <c r="J1" s="69"/>
      <c r="K1" s="69"/>
      <c r="L1" s="69"/>
      <c r="M1" s="22"/>
      <c r="N1" s="22"/>
      <c r="O1" s="23"/>
      <c r="P1" s="23"/>
      <c r="Q1" s="24"/>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IE1" s="2"/>
      <c r="IF1" s="2"/>
      <c r="IG1" s="2"/>
      <c r="IH1" s="2"/>
      <c r="II1" s="2"/>
    </row>
    <row r="2" spans="1:55" s="1" customFormat="1" ht="25.5" customHeight="1" hidden="1">
      <c r="A2" s="25" t="s">
        <v>3</v>
      </c>
      <c r="B2" s="25" t="s">
        <v>4</v>
      </c>
      <c r="C2" s="26" t="s">
        <v>5</v>
      </c>
      <c r="D2" s="26" t="s">
        <v>6</v>
      </c>
      <c r="E2" s="25" t="s">
        <v>7</v>
      </c>
      <c r="F2" s="22"/>
      <c r="G2" s="22"/>
      <c r="H2" s="22"/>
      <c r="I2" s="22"/>
      <c r="J2" s="27"/>
      <c r="K2" s="27"/>
      <c r="L2" s="27"/>
      <c r="M2" s="22"/>
      <c r="N2" s="22"/>
      <c r="O2" s="23"/>
      <c r="P2" s="23"/>
      <c r="Q2" s="24"/>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row>
    <row r="3" spans="1:243" s="1" customFormat="1" ht="30" customHeight="1" hidden="1">
      <c r="A3" s="22" t="s">
        <v>8</v>
      </c>
      <c r="B3" s="22"/>
      <c r="C3" s="22" t="s">
        <v>9</v>
      </c>
      <c r="D3" s="28"/>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IE3" s="2"/>
      <c r="IF3" s="2"/>
      <c r="IG3" s="2"/>
      <c r="IH3" s="2"/>
      <c r="II3" s="2"/>
    </row>
    <row r="4" spans="1:243" s="3" customFormat="1" ht="30.75" customHeight="1">
      <c r="A4" s="70" t="s">
        <v>44</v>
      </c>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IE4" s="4"/>
      <c r="IF4" s="4"/>
      <c r="IG4" s="4"/>
      <c r="IH4" s="4"/>
      <c r="II4" s="4"/>
    </row>
    <row r="5" spans="1:243" s="3" customFormat="1" ht="30.75" customHeight="1">
      <c r="A5" s="70" t="s">
        <v>61</v>
      </c>
      <c r="B5" s="70"/>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IE5" s="4"/>
      <c r="IF5" s="4"/>
      <c r="IG5" s="4"/>
      <c r="IH5" s="4"/>
      <c r="II5" s="4"/>
    </row>
    <row r="6" spans="1:243" s="3" customFormat="1" ht="15">
      <c r="A6" s="70" t="s">
        <v>62</v>
      </c>
      <c r="B6" s="70"/>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IE6" s="4"/>
      <c r="IF6" s="4"/>
      <c r="IG6" s="4"/>
      <c r="IH6" s="4"/>
      <c r="II6" s="4"/>
    </row>
    <row r="7" spans="1:243" s="3" customFormat="1" ht="29.25" customHeight="1" hidden="1">
      <c r="A7" s="71" t="s">
        <v>10</v>
      </c>
      <c r="B7" s="71"/>
      <c r="C7" s="71"/>
      <c r="D7" s="71"/>
      <c r="E7" s="71"/>
      <c r="F7" s="71"/>
      <c r="G7" s="71"/>
      <c r="H7" s="71"/>
      <c r="I7" s="71"/>
      <c r="J7" s="71"/>
      <c r="K7" s="71"/>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71"/>
      <c r="AM7" s="71"/>
      <c r="AN7" s="71"/>
      <c r="AO7" s="71"/>
      <c r="AP7" s="71"/>
      <c r="AQ7" s="71"/>
      <c r="AR7" s="71"/>
      <c r="AS7" s="71"/>
      <c r="AT7" s="71"/>
      <c r="AU7" s="71"/>
      <c r="AV7" s="71"/>
      <c r="AW7" s="71"/>
      <c r="AX7" s="71"/>
      <c r="AY7" s="71"/>
      <c r="AZ7" s="71"/>
      <c r="BA7" s="71"/>
      <c r="BB7" s="71"/>
      <c r="BC7" s="71"/>
      <c r="IE7" s="4"/>
      <c r="IF7" s="4"/>
      <c r="IG7" s="4"/>
      <c r="IH7" s="4"/>
      <c r="II7" s="4"/>
    </row>
    <row r="8" spans="1:243" s="5" customFormat="1" ht="30.75">
      <c r="A8" s="29" t="s">
        <v>42</v>
      </c>
      <c r="B8" s="72"/>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73"/>
      <c r="AZ8" s="73"/>
      <c r="BA8" s="73"/>
      <c r="BB8" s="73"/>
      <c r="BC8" s="73"/>
      <c r="IE8" s="6"/>
      <c r="IF8" s="6"/>
      <c r="IG8" s="6"/>
      <c r="IH8" s="6"/>
      <c r="II8" s="6"/>
    </row>
    <row r="9" spans="1:243" s="7" customFormat="1" ht="62.25" customHeight="1">
      <c r="A9" s="68" t="s">
        <v>124</v>
      </c>
      <c r="B9" s="68"/>
      <c r="C9" s="68"/>
      <c r="D9" s="68"/>
      <c r="E9" s="68"/>
      <c r="F9" s="68"/>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8"/>
      <c r="IE9" s="8"/>
      <c r="IF9" s="8"/>
      <c r="IG9" s="8"/>
      <c r="IH9" s="8"/>
      <c r="II9" s="8"/>
    </row>
    <row r="10" spans="1:243" s="9" customFormat="1" ht="18.75" customHeight="1">
      <c r="A10" s="31" t="s">
        <v>53</v>
      </c>
      <c r="B10" s="31" t="s">
        <v>54</v>
      </c>
      <c r="C10" s="31" t="s">
        <v>54</v>
      </c>
      <c r="D10" s="30" t="s">
        <v>53</v>
      </c>
      <c r="E10" s="31" t="s">
        <v>54</v>
      </c>
      <c r="F10" s="31" t="s">
        <v>11</v>
      </c>
      <c r="G10" s="31" t="s">
        <v>11</v>
      </c>
      <c r="H10" s="31" t="s">
        <v>12</v>
      </c>
      <c r="I10" s="31" t="s">
        <v>54</v>
      </c>
      <c r="J10" s="31" t="s">
        <v>53</v>
      </c>
      <c r="K10" s="31" t="s">
        <v>55</v>
      </c>
      <c r="L10" s="31" t="s">
        <v>54</v>
      </c>
      <c r="M10" s="31" t="s">
        <v>53</v>
      </c>
      <c r="N10" s="31" t="s">
        <v>11</v>
      </c>
      <c r="O10" s="31" t="s">
        <v>11</v>
      </c>
      <c r="P10" s="31" t="s">
        <v>11</v>
      </c>
      <c r="Q10" s="31" t="s">
        <v>11</v>
      </c>
      <c r="R10" s="31" t="s">
        <v>12</v>
      </c>
      <c r="S10" s="31" t="s">
        <v>12</v>
      </c>
      <c r="T10" s="31" t="s">
        <v>11</v>
      </c>
      <c r="U10" s="31" t="s">
        <v>11</v>
      </c>
      <c r="V10" s="31" t="s">
        <v>11</v>
      </c>
      <c r="W10" s="31" t="s">
        <v>11</v>
      </c>
      <c r="X10" s="31" t="s">
        <v>12</v>
      </c>
      <c r="Y10" s="31" t="s">
        <v>12</v>
      </c>
      <c r="Z10" s="31" t="s">
        <v>11</v>
      </c>
      <c r="AA10" s="31" t="s">
        <v>11</v>
      </c>
      <c r="AB10" s="31" t="s">
        <v>11</v>
      </c>
      <c r="AC10" s="31" t="s">
        <v>11</v>
      </c>
      <c r="AD10" s="31" t="s">
        <v>12</v>
      </c>
      <c r="AE10" s="31" t="s">
        <v>12</v>
      </c>
      <c r="AF10" s="31" t="s">
        <v>11</v>
      </c>
      <c r="AG10" s="31" t="s">
        <v>11</v>
      </c>
      <c r="AH10" s="31" t="s">
        <v>11</v>
      </c>
      <c r="AI10" s="31" t="s">
        <v>11</v>
      </c>
      <c r="AJ10" s="31" t="s">
        <v>12</v>
      </c>
      <c r="AK10" s="31" t="s">
        <v>12</v>
      </c>
      <c r="AL10" s="31" t="s">
        <v>11</v>
      </c>
      <c r="AM10" s="31" t="s">
        <v>11</v>
      </c>
      <c r="AN10" s="31" t="s">
        <v>11</v>
      </c>
      <c r="AO10" s="31" t="s">
        <v>11</v>
      </c>
      <c r="AP10" s="31" t="s">
        <v>12</v>
      </c>
      <c r="AQ10" s="31" t="s">
        <v>12</v>
      </c>
      <c r="AR10" s="31" t="s">
        <v>11</v>
      </c>
      <c r="AS10" s="31" t="s">
        <v>11</v>
      </c>
      <c r="AT10" s="31" t="s">
        <v>53</v>
      </c>
      <c r="AU10" s="31" t="s">
        <v>53</v>
      </c>
      <c r="AV10" s="31" t="s">
        <v>12</v>
      </c>
      <c r="AW10" s="31" t="s">
        <v>12</v>
      </c>
      <c r="AX10" s="31" t="s">
        <v>53</v>
      </c>
      <c r="AY10" s="31" t="s">
        <v>53</v>
      </c>
      <c r="AZ10" s="31" t="s">
        <v>13</v>
      </c>
      <c r="BA10" s="31" t="s">
        <v>53</v>
      </c>
      <c r="BB10" s="31" t="s">
        <v>53</v>
      </c>
      <c r="BC10" s="31" t="s">
        <v>54</v>
      </c>
      <c r="IE10" s="10"/>
      <c r="IF10" s="10"/>
      <c r="IG10" s="10"/>
      <c r="IH10" s="10"/>
      <c r="II10" s="10"/>
    </row>
    <row r="11" spans="1:243" s="9" customFormat="1" ht="94.5" customHeight="1">
      <c r="A11" s="31" t="s">
        <v>0</v>
      </c>
      <c r="B11" s="31" t="s">
        <v>14</v>
      </c>
      <c r="C11" s="31" t="s">
        <v>1</v>
      </c>
      <c r="D11" s="30" t="s">
        <v>15</v>
      </c>
      <c r="E11" s="31" t="s">
        <v>16</v>
      </c>
      <c r="F11" s="31" t="s">
        <v>56</v>
      </c>
      <c r="G11" s="31"/>
      <c r="H11" s="31"/>
      <c r="I11" s="31" t="s">
        <v>17</v>
      </c>
      <c r="J11" s="31" t="s">
        <v>18</v>
      </c>
      <c r="K11" s="31" t="s">
        <v>19</v>
      </c>
      <c r="L11" s="31" t="s">
        <v>20</v>
      </c>
      <c r="M11" s="32" t="s">
        <v>57</v>
      </c>
      <c r="N11" s="31" t="s">
        <v>21</v>
      </c>
      <c r="O11" s="31" t="s">
        <v>22</v>
      </c>
      <c r="P11" s="31" t="s">
        <v>23</v>
      </c>
      <c r="Q11" s="31" t="s">
        <v>24</v>
      </c>
      <c r="R11" s="31"/>
      <c r="S11" s="31"/>
      <c r="T11" s="31" t="s">
        <v>25</v>
      </c>
      <c r="U11" s="31" t="s">
        <v>26</v>
      </c>
      <c r="V11" s="31" t="s">
        <v>27</v>
      </c>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3" t="s">
        <v>58</v>
      </c>
      <c r="BB11" s="34" t="s">
        <v>28</v>
      </c>
      <c r="BC11" s="34" t="s">
        <v>29</v>
      </c>
      <c r="IE11" s="10"/>
      <c r="IF11" s="10"/>
      <c r="IG11" s="10"/>
      <c r="IH11" s="10"/>
      <c r="II11" s="10"/>
    </row>
    <row r="12" spans="1:243" s="9" customFormat="1" ht="15">
      <c r="A12" s="31">
        <v>1</v>
      </c>
      <c r="B12" s="31">
        <v>2</v>
      </c>
      <c r="C12" s="31">
        <v>3</v>
      </c>
      <c r="D12" s="30">
        <v>4</v>
      </c>
      <c r="E12" s="31">
        <v>5</v>
      </c>
      <c r="F12" s="31">
        <v>6</v>
      </c>
      <c r="G12" s="31">
        <v>7</v>
      </c>
      <c r="H12" s="31">
        <v>8</v>
      </c>
      <c r="I12" s="31">
        <v>9</v>
      </c>
      <c r="J12" s="31">
        <v>10</v>
      </c>
      <c r="K12" s="31">
        <v>11</v>
      </c>
      <c r="L12" s="31">
        <v>12</v>
      </c>
      <c r="M12" s="31">
        <v>13</v>
      </c>
      <c r="N12" s="31">
        <v>14</v>
      </c>
      <c r="O12" s="31">
        <v>15</v>
      </c>
      <c r="P12" s="31">
        <v>16</v>
      </c>
      <c r="Q12" s="31">
        <v>17</v>
      </c>
      <c r="R12" s="31">
        <v>18</v>
      </c>
      <c r="S12" s="31">
        <v>19</v>
      </c>
      <c r="T12" s="31">
        <v>20</v>
      </c>
      <c r="U12" s="31">
        <v>21</v>
      </c>
      <c r="V12" s="31">
        <v>22</v>
      </c>
      <c r="W12" s="31">
        <v>23</v>
      </c>
      <c r="X12" s="31">
        <v>24</v>
      </c>
      <c r="Y12" s="31">
        <v>25</v>
      </c>
      <c r="Z12" s="31">
        <v>26</v>
      </c>
      <c r="AA12" s="31">
        <v>27</v>
      </c>
      <c r="AB12" s="31">
        <v>28</v>
      </c>
      <c r="AC12" s="31">
        <v>29</v>
      </c>
      <c r="AD12" s="31">
        <v>30</v>
      </c>
      <c r="AE12" s="31">
        <v>31</v>
      </c>
      <c r="AF12" s="31">
        <v>32</v>
      </c>
      <c r="AG12" s="31">
        <v>33</v>
      </c>
      <c r="AH12" s="31">
        <v>34</v>
      </c>
      <c r="AI12" s="31">
        <v>35</v>
      </c>
      <c r="AJ12" s="31">
        <v>36</v>
      </c>
      <c r="AK12" s="31">
        <v>37</v>
      </c>
      <c r="AL12" s="31">
        <v>38</v>
      </c>
      <c r="AM12" s="31">
        <v>39</v>
      </c>
      <c r="AN12" s="31">
        <v>40</v>
      </c>
      <c r="AO12" s="31">
        <v>41</v>
      </c>
      <c r="AP12" s="31">
        <v>42</v>
      </c>
      <c r="AQ12" s="31">
        <v>43</v>
      </c>
      <c r="AR12" s="31">
        <v>44</v>
      </c>
      <c r="AS12" s="31">
        <v>45</v>
      </c>
      <c r="AT12" s="31">
        <v>46</v>
      </c>
      <c r="AU12" s="31">
        <v>47</v>
      </c>
      <c r="AV12" s="31">
        <v>48</v>
      </c>
      <c r="AW12" s="31">
        <v>49</v>
      </c>
      <c r="AX12" s="31">
        <v>50</v>
      </c>
      <c r="AY12" s="31">
        <v>51</v>
      </c>
      <c r="AZ12" s="31">
        <v>52</v>
      </c>
      <c r="BA12" s="31">
        <v>53</v>
      </c>
      <c r="BB12" s="31">
        <v>54</v>
      </c>
      <c r="BC12" s="31">
        <v>55</v>
      </c>
      <c r="IE12" s="10"/>
      <c r="IF12" s="10"/>
      <c r="IG12" s="10"/>
      <c r="IH12" s="10"/>
      <c r="II12" s="10"/>
    </row>
    <row r="13" spans="1:243" s="11" customFormat="1" ht="24.75" customHeight="1">
      <c r="A13" s="35">
        <v>1</v>
      </c>
      <c r="B13" s="102" t="s">
        <v>125</v>
      </c>
      <c r="C13" s="36"/>
      <c r="D13" s="37"/>
      <c r="E13" s="38"/>
      <c r="F13" s="39"/>
      <c r="G13" s="40"/>
      <c r="H13" s="40"/>
      <c r="I13" s="39"/>
      <c r="J13" s="41"/>
      <c r="K13" s="42"/>
      <c r="L13" s="42"/>
      <c r="M13" s="43"/>
      <c r="N13" s="44"/>
      <c r="O13" s="44"/>
      <c r="P13" s="45"/>
      <c r="Q13" s="44"/>
      <c r="R13" s="44"/>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46"/>
      <c r="BB13" s="47"/>
      <c r="BC13" s="48"/>
      <c r="IE13" s="12">
        <v>1</v>
      </c>
      <c r="IF13" s="12" t="s">
        <v>30</v>
      </c>
      <c r="IG13" s="12" t="s">
        <v>31</v>
      </c>
      <c r="IH13" s="12">
        <v>10</v>
      </c>
      <c r="II13" s="12" t="s">
        <v>32</v>
      </c>
    </row>
    <row r="14" spans="1:243" s="11" customFormat="1" ht="15">
      <c r="A14" s="35">
        <v>1.01</v>
      </c>
      <c r="B14" s="103" t="s">
        <v>126</v>
      </c>
      <c r="C14" s="36" t="s">
        <v>46</v>
      </c>
      <c r="D14" s="104">
        <v>10.142</v>
      </c>
      <c r="E14" s="99" t="s">
        <v>129</v>
      </c>
      <c r="F14" s="49">
        <v>0</v>
      </c>
      <c r="G14" s="44"/>
      <c r="H14" s="40"/>
      <c r="I14" s="39" t="s">
        <v>34</v>
      </c>
      <c r="J14" s="41">
        <f>IF(I14="Less(-)",-1,1)</f>
        <v>1</v>
      </c>
      <c r="K14" s="42" t="s">
        <v>39</v>
      </c>
      <c r="L14" s="42" t="s">
        <v>7</v>
      </c>
      <c r="M14" s="50"/>
      <c r="N14" s="51"/>
      <c r="O14" s="51"/>
      <c r="P14" s="52"/>
      <c r="Q14" s="51"/>
      <c r="R14" s="51"/>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4">
        <f>total_amount_ba($B$2,$D$2,D14,F14,J14,K14,M14)</f>
        <v>0</v>
      </c>
      <c r="BB14" s="54">
        <f>BA14+SUM(N14:AZ14)</f>
        <v>0</v>
      </c>
      <c r="BC14" s="48" t="str">
        <f>SpellNumber(L14,BB14)</f>
        <v>INR Zero Only</v>
      </c>
      <c r="IE14" s="12"/>
      <c r="IF14" s="12"/>
      <c r="IG14" s="12"/>
      <c r="IH14" s="12"/>
      <c r="II14" s="12"/>
    </row>
    <row r="15" spans="1:243" s="11" customFormat="1" ht="15">
      <c r="A15" s="35">
        <v>1.02</v>
      </c>
      <c r="B15" s="103" t="s">
        <v>127</v>
      </c>
      <c r="C15" s="36" t="s">
        <v>47</v>
      </c>
      <c r="D15" s="104">
        <v>11.076</v>
      </c>
      <c r="E15" s="99" t="s">
        <v>129</v>
      </c>
      <c r="F15" s="49">
        <v>0</v>
      </c>
      <c r="G15" s="44"/>
      <c r="H15" s="40"/>
      <c r="I15" s="39" t="s">
        <v>34</v>
      </c>
      <c r="J15" s="41">
        <f>IF(I15="Less(-)",-1,1)</f>
        <v>1</v>
      </c>
      <c r="K15" s="42" t="s">
        <v>39</v>
      </c>
      <c r="L15" s="42" t="s">
        <v>7</v>
      </c>
      <c r="M15" s="50"/>
      <c r="N15" s="51"/>
      <c r="O15" s="51"/>
      <c r="P15" s="52"/>
      <c r="Q15" s="51"/>
      <c r="R15" s="51"/>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4">
        <f>total_amount_ba($B$2,$D$2,D15,F15,J15,K15,M15)</f>
        <v>0</v>
      </c>
      <c r="BB15" s="54">
        <f>BA15+SUM(N15:AZ15)</f>
        <v>0</v>
      </c>
      <c r="BC15" s="48" t="str">
        <f>SpellNumber(L15,BB15)</f>
        <v>INR Zero Only</v>
      </c>
      <c r="IE15" s="12"/>
      <c r="IF15" s="12"/>
      <c r="IG15" s="12"/>
      <c r="IH15" s="12"/>
      <c r="II15" s="12"/>
    </row>
    <row r="16" spans="1:243" s="11" customFormat="1" ht="15">
      <c r="A16" s="35">
        <v>1.03</v>
      </c>
      <c r="B16" s="103" t="s">
        <v>128</v>
      </c>
      <c r="C16" s="36" t="s">
        <v>48</v>
      </c>
      <c r="D16" s="77">
        <v>12.855</v>
      </c>
      <c r="E16" s="99" t="s">
        <v>129</v>
      </c>
      <c r="F16" s="49">
        <v>0</v>
      </c>
      <c r="G16" s="44"/>
      <c r="H16" s="40"/>
      <c r="I16" s="39" t="s">
        <v>34</v>
      </c>
      <c r="J16" s="41">
        <f>IF(I16="Less(-)",-1,1)</f>
        <v>1</v>
      </c>
      <c r="K16" s="42" t="s">
        <v>39</v>
      </c>
      <c r="L16" s="42" t="s">
        <v>7</v>
      </c>
      <c r="M16" s="50"/>
      <c r="N16" s="51"/>
      <c r="O16" s="51"/>
      <c r="P16" s="52"/>
      <c r="Q16" s="51"/>
      <c r="R16" s="51"/>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4">
        <f>total_amount_ba($B$2,$D$2,D16,F16,J16,K16,M16)</f>
        <v>0</v>
      </c>
      <c r="BB16" s="54">
        <f>BA16+SUM(N16:AZ16)</f>
        <v>0</v>
      </c>
      <c r="BC16" s="48" t="str">
        <f>SpellNumber(L16,BB16)</f>
        <v>INR Zero Only</v>
      </c>
      <c r="IE16" s="12"/>
      <c r="IF16" s="12"/>
      <c r="IG16" s="12"/>
      <c r="IH16" s="12"/>
      <c r="II16" s="12"/>
    </row>
    <row r="17" spans="1:243" s="11" customFormat="1" ht="24.75" customHeight="1">
      <c r="A17" s="35">
        <v>2</v>
      </c>
      <c r="B17" s="105" t="s">
        <v>130</v>
      </c>
      <c r="C17" s="36"/>
      <c r="D17" s="37"/>
      <c r="E17" s="38"/>
      <c r="F17" s="39"/>
      <c r="G17" s="40"/>
      <c r="H17" s="40"/>
      <c r="I17" s="39"/>
      <c r="J17" s="41"/>
      <c r="K17" s="42"/>
      <c r="L17" s="42"/>
      <c r="M17" s="43"/>
      <c r="N17" s="44"/>
      <c r="O17" s="44"/>
      <c r="P17" s="45"/>
      <c r="Q17" s="44"/>
      <c r="R17" s="44"/>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46"/>
      <c r="BB17" s="47"/>
      <c r="BC17" s="48"/>
      <c r="IE17" s="12">
        <v>1</v>
      </c>
      <c r="IF17" s="12" t="s">
        <v>30</v>
      </c>
      <c r="IG17" s="12" t="s">
        <v>31</v>
      </c>
      <c r="IH17" s="12">
        <v>10</v>
      </c>
      <c r="II17" s="12" t="s">
        <v>32</v>
      </c>
    </row>
    <row r="18" spans="1:243" s="11" customFormat="1" ht="41.25">
      <c r="A18" s="35">
        <v>2.01</v>
      </c>
      <c r="B18" s="106" t="s">
        <v>131</v>
      </c>
      <c r="C18" s="36" t="s">
        <v>49</v>
      </c>
      <c r="D18" s="77">
        <v>3.178</v>
      </c>
      <c r="E18" s="77" t="s">
        <v>134</v>
      </c>
      <c r="F18" s="49">
        <v>0</v>
      </c>
      <c r="G18" s="44"/>
      <c r="H18" s="40"/>
      <c r="I18" s="39" t="s">
        <v>34</v>
      </c>
      <c r="J18" s="41">
        <f>IF(I18="Less(-)",-1,1)</f>
        <v>1</v>
      </c>
      <c r="K18" s="42" t="s">
        <v>39</v>
      </c>
      <c r="L18" s="42" t="s">
        <v>7</v>
      </c>
      <c r="M18" s="50"/>
      <c r="N18" s="51"/>
      <c r="O18" s="51"/>
      <c r="P18" s="52"/>
      <c r="Q18" s="51"/>
      <c r="R18" s="51"/>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4">
        <f>total_amount_ba($B$2,$D$2,D18,F18,J18,K18,M18)</f>
        <v>0</v>
      </c>
      <c r="BB18" s="54">
        <f>BA18+SUM(N18:AZ18)</f>
        <v>0</v>
      </c>
      <c r="BC18" s="48" t="str">
        <f>SpellNumber(L18,BB18)</f>
        <v>INR Zero Only</v>
      </c>
      <c r="IE18" s="12"/>
      <c r="IF18" s="12"/>
      <c r="IG18" s="12"/>
      <c r="IH18" s="12"/>
      <c r="II18" s="12"/>
    </row>
    <row r="19" spans="1:243" s="11" customFormat="1" ht="41.25">
      <c r="A19" s="35">
        <v>2.02</v>
      </c>
      <c r="B19" s="106" t="s">
        <v>132</v>
      </c>
      <c r="C19" s="36" t="s">
        <v>50</v>
      </c>
      <c r="D19" s="77">
        <v>30</v>
      </c>
      <c r="E19" s="77" t="s">
        <v>52</v>
      </c>
      <c r="F19" s="49">
        <v>0</v>
      </c>
      <c r="G19" s="44"/>
      <c r="H19" s="40"/>
      <c r="I19" s="39" t="s">
        <v>34</v>
      </c>
      <c r="J19" s="41">
        <f>IF(I19="Less(-)",-1,1)</f>
        <v>1</v>
      </c>
      <c r="K19" s="42" t="s">
        <v>39</v>
      </c>
      <c r="L19" s="42" t="s">
        <v>7</v>
      </c>
      <c r="M19" s="50"/>
      <c r="N19" s="51"/>
      <c r="O19" s="51"/>
      <c r="P19" s="52"/>
      <c r="Q19" s="51"/>
      <c r="R19" s="51"/>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4">
        <f>total_amount_ba($B$2,$D$2,D19,F19,J19,K19,M19)</f>
        <v>0</v>
      </c>
      <c r="BB19" s="54">
        <f>BA19+SUM(N19:AZ19)</f>
        <v>0</v>
      </c>
      <c r="BC19" s="48" t="str">
        <f>SpellNumber(L19,BB19)</f>
        <v>INR Zero Only</v>
      </c>
      <c r="IE19" s="12"/>
      <c r="IF19" s="12"/>
      <c r="IG19" s="12"/>
      <c r="IH19" s="12"/>
      <c r="II19" s="12"/>
    </row>
    <row r="20" spans="1:243" s="11" customFormat="1" ht="41.25">
      <c r="A20" s="35">
        <v>2.03</v>
      </c>
      <c r="B20" s="106" t="s">
        <v>133</v>
      </c>
      <c r="C20" s="36" t="s">
        <v>51</v>
      </c>
      <c r="D20" s="77">
        <v>1.589</v>
      </c>
      <c r="E20" s="107" t="s">
        <v>135</v>
      </c>
      <c r="F20" s="49">
        <v>0</v>
      </c>
      <c r="G20" s="44"/>
      <c r="H20" s="40"/>
      <c r="I20" s="39" t="s">
        <v>34</v>
      </c>
      <c r="J20" s="41">
        <f>IF(I20="Less(-)",-1,1)</f>
        <v>1</v>
      </c>
      <c r="K20" s="42" t="s">
        <v>39</v>
      </c>
      <c r="L20" s="42" t="s">
        <v>7</v>
      </c>
      <c r="M20" s="50"/>
      <c r="N20" s="51"/>
      <c r="O20" s="51"/>
      <c r="P20" s="52"/>
      <c r="Q20" s="51"/>
      <c r="R20" s="51"/>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4">
        <f>total_amount_ba($B$2,$D$2,D20,F20,J20,K20,M20)</f>
        <v>0</v>
      </c>
      <c r="BB20" s="54">
        <f>BA20+SUM(N20:AZ20)</f>
        <v>0</v>
      </c>
      <c r="BC20" s="48" t="str">
        <f>SpellNumber(L20,BB20)</f>
        <v>INR Zero Only</v>
      </c>
      <c r="IE20" s="12"/>
      <c r="IF20" s="12"/>
      <c r="IG20" s="12"/>
      <c r="IH20" s="12"/>
      <c r="II20" s="12"/>
    </row>
    <row r="21" spans="1:243" s="11" customFormat="1" ht="24.75" customHeight="1">
      <c r="A21" s="35">
        <v>3</v>
      </c>
      <c r="B21" s="105" t="s">
        <v>136</v>
      </c>
      <c r="C21" s="36"/>
      <c r="D21" s="37"/>
      <c r="E21" s="38"/>
      <c r="F21" s="39"/>
      <c r="G21" s="40"/>
      <c r="H21" s="40"/>
      <c r="I21" s="39"/>
      <c r="J21" s="41"/>
      <c r="K21" s="42"/>
      <c r="L21" s="42"/>
      <c r="M21" s="43"/>
      <c r="N21" s="44"/>
      <c r="O21" s="44"/>
      <c r="P21" s="45"/>
      <c r="Q21" s="44"/>
      <c r="R21" s="44"/>
      <c r="S21" s="31"/>
      <c r="T21" s="31"/>
      <c r="U21" s="31"/>
      <c r="V21" s="31"/>
      <c r="W21" s="31"/>
      <c r="X21" s="31"/>
      <c r="Y21" s="31"/>
      <c r="Z21" s="31"/>
      <c r="AA21" s="31"/>
      <c r="AB21" s="31"/>
      <c r="AC21" s="31"/>
      <c r="AD21" s="31"/>
      <c r="AE21" s="31"/>
      <c r="AF21" s="31"/>
      <c r="AG21" s="31"/>
      <c r="AH21" s="31"/>
      <c r="AI21" s="31"/>
      <c r="AJ21" s="31"/>
      <c r="AK21" s="31"/>
      <c r="AL21" s="31"/>
      <c r="AM21" s="31"/>
      <c r="AN21" s="31"/>
      <c r="AO21" s="31"/>
      <c r="AP21" s="31"/>
      <c r="AQ21" s="31"/>
      <c r="AR21" s="31"/>
      <c r="AS21" s="31"/>
      <c r="AT21" s="31"/>
      <c r="AU21" s="31"/>
      <c r="AV21" s="31"/>
      <c r="AW21" s="31"/>
      <c r="AX21" s="31"/>
      <c r="AY21" s="31"/>
      <c r="AZ21" s="31"/>
      <c r="BA21" s="46"/>
      <c r="BB21" s="47"/>
      <c r="BC21" s="48"/>
      <c r="IE21" s="12">
        <v>1</v>
      </c>
      <c r="IF21" s="12" t="s">
        <v>30</v>
      </c>
      <c r="IG21" s="12" t="s">
        <v>31</v>
      </c>
      <c r="IH21" s="12">
        <v>10</v>
      </c>
      <c r="II21" s="12" t="s">
        <v>32</v>
      </c>
    </row>
    <row r="22" spans="1:243" s="11" customFormat="1" ht="54.75">
      <c r="A22" s="35">
        <v>3.01</v>
      </c>
      <c r="B22" s="106" t="s">
        <v>137</v>
      </c>
      <c r="C22" s="36" t="s">
        <v>86</v>
      </c>
      <c r="D22" s="77">
        <v>9.564</v>
      </c>
      <c r="E22" s="107" t="s">
        <v>145</v>
      </c>
      <c r="F22" s="49">
        <v>0</v>
      </c>
      <c r="G22" s="44"/>
      <c r="H22" s="40"/>
      <c r="I22" s="39" t="s">
        <v>34</v>
      </c>
      <c r="J22" s="41">
        <f>IF(I22="Less(-)",-1,1)</f>
        <v>1</v>
      </c>
      <c r="K22" s="42" t="s">
        <v>39</v>
      </c>
      <c r="L22" s="42" t="s">
        <v>7</v>
      </c>
      <c r="M22" s="50"/>
      <c r="N22" s="51"/>
      <c r="O22" s="51"/>
      <c r="P22" s="52"/>
      <c r="Q22" s="51"/>
      <c r="R22" s="51"/>
      <c r="S22" s="53"/>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4">
        <f>total_amount_ba($B$2,$D$2,D22,F22,J22,K22,M22)</f>
        <v>0</v>
      </c>
      <c r="BB22" s="54">
        <f>BA22+SUM(N22:AZ22)</f>
        <v>0</v>
      </c>
      <c r="BC22" s="48" t="str">
        <f>SpellNumber(L22,BB22)</f>
        <v>INR Zero Only</v>
      </c>
      <c r="IE22" s="12"/>
      <c r="IF22" s="12"/>
      <c r="IG22" s="12"/>
      <c r="IH22" s="12"/>
      <c r="II22" s="12"/>
    </row>
    <row r="23" spans="1:243" s="11" customFormat="1" ht="41.25">
      <c r="A23" s="35">
        <v>3.02</v>
      </c>
      <c r="B23" s="106" t="s">
        <v>138</v>
      </c>
      <c r="C23" s="36" t="s">
        <v>87</v>
      </c>
      <c r="D23" s="77">
        <v>24</v>
      </c>
      <c r="E23" s="77" t="s">
        <v>52</v>
      </c>
      <c r="F23" s="49">
        <v>0</v>
      </c>
      <c r="G23" s="44"/>
      <c r="H23" s="40"/>
      <c r="I23" s="39" t="s">
        <v>34</v>
      </c>
      <c r="J23" s="41">
        <f>IF(I23="Less(-)",-1,1)</f>
        <v>1</v>
      </c>
      <c r="K23" s="42" t="s">
        <v>39</v>
      </c>
      <c r="L23" s="42" t="s">
        <v>7</v>
      </c>
      <c r="M23" s="50"/>
      <c r="N23" s="51"/>
      <c r="O23" s="51"/>
      <c r="P23" s="52"/>
      <c r="Q23" s="51"/>
      <c r="R23" s="51"/>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4">
        <f>total_amount_ba($B$2,$D$2,D23,F23,J23,K23,M23)</f>
        <v>0</v>
      </c>
      <c r="BB23" s="54">
        <f>BA23+SUM(N23:AZ23)</f>
        <v>0</v>
      </c>
      <c r="BC23" s="48" t="str">
        <f>SpellNumber(L23,BB23)</f>
        <v>INR Zero Only</v>
      </c>
      <c r="IE23" s="12"/>
      <c r="IF23" s="12"/>
      <c r="IG23" s="12"/>
      <c r="IH23" s="12"/>
      <c r="II23" s="12"/>
    </row>
    <row r="24" spans="1:243" s="11" customFormat="1" ht="41.25">
      <c r="A24" s="35">
        <v>3.03</v>
      </c>
      <c r="B24" s="103" t="s">
        <v>139</v>
      </c>
      <c r="C24" s="36" t="s">
        <v>88</v>
      </c>
      <c r="D24" s="77">
        <v>1.594</v>
      </c>
      <c r="E24" s="107" t="s">
        <v>135</v>
      </c>
      <c r="F24" s="49">
        <v>0</v>
      </c>
      <c r="G24" s="44"/>
      <c r="H24" s="40"/>
      <c r="I24" s="39" t="s">
        <v>34</v>
      </c>
      <c r="J24" s="41">
        <f>IF(I24="Less(-)",-1,1)</f>
        <v>1</v>
      </c>
      <c r="K24" s="42" t="s">
        <v>39</v>
      </c>
      <c r="L24" s="42" t="s">
        <v>7</v>
      </c>
      <c r="M24" s="50"/>
      <c r="N24" s="51"/>
      <c r="O24" s="51"/>
      <c r="P24" s="52"/>
      <c r="Q24" s="51"/>
      <c r="R24" s="51"/>
      <c r="S24" s="53"/>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54">
        <f>total_amount_ba($B$2,$D$2,D24,F24,J24,K24,M24)</f>
        <v>0</v>
      </c>
      <c r="BB24" s="54">
        <f>BA24+SUM(N24:AZ24)</f>
        <v>0</v>
      </c>
      <c r="BC24" s="48" t="str">
        <f>SpellNumber(L24,BB24)</f>
        <v>INR Zero Only</v>
      </c>
      <c r="IE24" s="12"/>
      <c r="IF24" s="12"/>
      <c r="IG24" s="12"/>
      <c r="IH24" s="12"/>
      <c r="II24" s="12"/>
    </row>
    <row r="25" spans="1:243" s="11" customFormat="1" ht="15">
      <c r="A25" s="35">
        <v>3.04</v>
      </c>
      <c r="B25" s="106" t="s">
        <v>140</v>
      </c>
      <c r="C25" s="36" t="s">
        <v>89</v>
      </c>
      <c r="D25" s="77">
        <v>3</v>
      </c>
      <c r="E25" s="107" t="s">
        <v>146</v>
      </c>
      <c r="F25" s="49">
        <v>0</v>
      </c>
      <c r="G25" s="44"/>
      <c r="H25" s="40"/>
      <c r="I25" s="39" t="s">
        <v>34</v>
      </c>
      <c r="J25" s="41">
        <f>IF(I25="Less(-)",-1,1)</f>
        <v>1</v>
      </c>
      <c r="K25" s="42" t="s">
        <v>39</v>
      </c>
      <c r="L25" s="42" t="s">
        <v>7</v>
      </c>
      <c r="M25" s="50"/>
      <c r="N25" s="51"/>
      <c r="O25" s="51"/>
      <c r="P25" s="52"/>
      <c r="Q25" s="51"/>
      <c r="R25" s="51"/>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4">
        <f>total_amount_ba($B$2,$D$2,D25,F25,J25,K25,M25)</f>
        <v>0</v>
      </c>
      <c r="BB25" s="54">
        <f>BA25+SUM(N25:AZ25)</f>
        <v>0</v>
      </c>
      <c r="BC25" s="48" t="str">
        <f>SpellNumber(L25,BB25)</f>
        <v>INR Zero Only</v>
      </c>
      <c r="IE25" s="12"/>
      <c r="IF25" s="12"/>
      <c r="IG25" s="12"/>
      <c r="IH25" s="12"/>
      <c r="II25" s="12"/>
    </row>
    <row r="26" spans="1:243" s="11" customFormat="1" ht="41.25">
      <c r="A26" s="35">
        <v>3.05</v>
      </c>
      <c r="B26" s="106" t="s">
        <v>141</v>
      </c>
      <c r="C26" s="36" t="s">
        <v>90</v>
      </c>
      <c r="D26" s="77">
        <v>3</v>
      </c>
      <c r="E26" s="107" t="s">
        <v>146</v>
      </c>
      <c r="F26" s="49">
        <v>0</v>
      </c>
      <c r="G26" s="44"/>
      <c r="H26" s="40"/>
      <c r="I26" s="39" t="s">
        <v>34</v>
      </c>
      <c r="J26" s="41">
        <f>IF(I26="Less(-)",-1,1)</f>
        <v>1</v>
      </c>
      <c r="K26" s="42" t="s">
        <v>39</v>
      </c>
      <c r="L26" s="42" t="s">
        <v>7</v>
      </c>
      <c r="M26" s="50"/>
      <c r="N26" s="51"/>
      <c r="O26" s="51"/>
      <c r="P26" s="52"/>
      <c r="Q26" s="51"/>
      <c r="R26" s="51"/>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4">
        <f>total_amount_ba($B$2,$D$2,D26,F26,J26,K26,M26)</f>
        <v>0</v>
      </c>
      <c r="BB26" s="54">
        <f>BA26+SUM(N26:AZ26)</f>
        <v>0</v>
      </c>
      <c r="BC26" s="48" t="str">
        <f>SpellNumber(L26,BB26)</f>
        <v>INR Zero Only</v>
      </c>
      <c r="IE26" s="12"/>
      <c r="IF26" s="12"/>
      <c r="IG26" s="12"/>
      <c r="IH26" s="12"/>
      <c r="II26" s="12"/>
    </row>
    <row r="27" spans="1:243" s="11" customFormat="1" ht="30" customHeight="1">
      <c r="A27" s="35">
        <v>4</v>
      </c>
      <c r="B27" s="102" t="s">
        <v>142</v>
      </c>
      <c r="C27" s="36"/>
      <c r="D27" s="108"/>
      <c r="E27" s="109"/>
      <c r="F27" s="39"/>
      <c r="G27" s="40"/>
      <c r="H27" s="40"/>
      <c r="I27" s="39"/>
      <c r="J27" s="41"/>
      <c r="K27" s="42"/>
      <c r="L27" s="42"/>
      <c r="M27" s="43"/>
      <c r="N27" s="44"/>
      <c r="O27" s="44"/>
      <c r="P27" s="45"/>
      <c r="Q27" s="44"/>
      <c r="R27" s="44"/>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46"/>
      <c r="BB27" s="47"/>
      <c r="BC27" s="48"/>
      <c r="IE27" s="12">
        <v>1</v>
      </c>
      <c r="IF27" s="12" t="s">
        <v>30</v>
      </c>
      <c r="IG27" s="12" t="s">
        <v>31</v>
      </c>
      <c r="IH27" s="12">
        <v>10</v>
      </c>
      <c r="II27" s="12" t="s">
        <v>32</v>
      </c>
    </row>
    <row r="28" spans="1:243" s="11" customFormat="1" ht="15">
      <c r="A28" s="35">
        <v>4.01</v>
      </c>
      <c r="B28" s="103" t="s">
        <v>143</v>
      </c>
      <c r="C28" s="36" t="s">
        <v>92</v>
      </c>
      <c r="D28" s="104">
        <v>9.005</v>
      </c>
      <c r="E28" s="109" t="s">
        <v>129</v>
      </c>
      <c r="F28" s="49">
        <v>0</v>
      </c>
      <c r="G28" s="44"/>
      <c r="H28" s="40"/>
      <c r="I28" s="39" t="s">
        <v>34</v>
      </c>
      <c r="J28" s="41">
        <f>IF(I28="Less(-)",-1,1)</f>
        <v>1</v>
      </c>
      <c r="K28" s="42" t="s">
        <v>39</v>
      </c>
      <c r="L28" s="42" t="s">
        <v>7</v>
      </c>
      <c r="M28" s="50"/>
      <c r="N28" s="51"/>
      <c r="O28" s="51"/>
      <c r="P28" s="52"/>
      <c r="Q28" s="51"/>
      <c r="R28" s="51"/>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4">
        <f>total_amount_ba($B$2,$D$2,D28,F28,J28,K28,M28)</f>
        <v>0</v>
      </c>
      <c r="BB28" s="54">
        <f>BA28+SUM(N28:AZ28)</f>
        <v>0</v>
      </c>
      <c r="BC28" s="48" t="str">
        <f>SpellNumber(L28,BB28)</f>
        <v>INR Zero Only</v>
      </c>
      <c r="IE28" s="12"/>
      <c r="IF28" s="12"/>
      <c r="IG28" s="12"/>
      <c r="IH28" s="12"/>
      <c r="II28" s="12"/>
    </row>
    <row r="29" spans="1:243" s="11" customFormat="1" ht="15">
      <c r="A29" s="35">
        <v>4.02</v>
      </c>
      <c r="B29" s="103" t="s">
        <v>144</v>
      </c>
      <c r="C29" s="36" t="s">
        <v>93</v>
      </c>
      <c r="D29" s="104">
        <v>12.855</v>
      </c>
      <c r="E29" s="109" t="s">
        <v>129</v>
      </c>
      <c r="F29" s="49">
        <v>0</v>
      </c>
      <c r="G29" s="44"/>
      <c r="H29" s="40"/>
      <c r="I29" s="39" t="s">
        <v>34</v>
      </c>
      <c r="J29" s="41">
        <f>IF(I29="Less(-)",-1,1)</f>
        <v>1</v>
      </c>
      <c r="K29" s="42" t="s">
        <v>39</v>
      </c>
      <c r="L29" s="42" t="s">
        <v>7</v>
      </c>
      <c r="M29" s="50"/>
      <c r="N29" s="51"/>
      <c r="O29" s="51"/>
      <c r="P29" s="52"/>
      <c r="Q29" s="51"/>
      <c r="R29" s="51"/>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4">
        <f>total_amount_ba($B$2,$D$2,D29,F29,J29,K29,M29)</f>
        <v>0</v>
      </c>
      <c r="BB29" s="54">
        <f>BA29+SUM(N29:AZ29)</f>
        <v>0</v>
      </c>
      <c r="BC29" s="48" t="str">
        <f>SpellNumber(L29,BB29)</f>
        <v>INR Zero Only</v>
      </c>
      <c r="IE29" s="12"/>
      <c r="IF29" s="12"/>
      <c r="IG29" s="12"/>
      <c r="IH29" s="12"/>
      <c r="II29" s="12"/>
    </row>
    <row r="30" spans="1:243" s="11" customFormat="1" ht="33" customHeight="1">
      <c r="A30" s="55" t="s">
        <v>37</v>
      </c>
      <c r="B30" s="55"/>
      <c r="C30" s="39"/>
      <c r="D30" s="56"/>
      <c r="E30" s="39"/>
      <c r="F30" s="39"/>
      <c r="G30" s="39"/>
      <c r="H30" s="57"/>
      <c r="I30" s="57"/>
      <c r="J30" s="57"/>
      <c r="K30" s="57"/>
      <c r="L30" s="39"/>
      <c r="M30" s="58"/>
      <c r="N30" s="58"/>
      <c r="O30" s="58"/>
      <c r="P30" s="58"/>
      <c r="Q30" s="58"/>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58"/>
      <c r="AU30" s="58"/>
      <c r="AV30" s="58"/>
      <c r="AW30" s="58"/>
      <c r="AX30" s="58"/>
      <c r="AY30" s="58"/>
      <c r="AZ30" s="58"/>
      <c r="BA30" s="59">
        <f>SUM(BA14:BA29)</f>
        <v>0</v>
      </c>
      <c r="BB30" s="59">
        <f>SUM(BB14:BB29)</f>
        <v>0</v>
      </c>
      <c r="BC30" s="48" t="str">
        <f>SpellNumber($E$2,BB30)</f>
        <v>INR Zero Only</v>
      </c>
      <c r="IE30" s="12">
        <v>4</v>
      </c>
      <c r="IF30" s="12" t="s">
        <v>35</v>
      </c>
      <c r="IG30" s="12" t="s">
        <v>36</v>
      </c>
      <c r="IH30" s="12">
        <v>10</v>
      </c>
      <c r="II30" s="12" t="s">
        <v>33</v>
      </c>
    </row>
    <row r="31" spans="1:243" s="13" customFormat="1" ht="39" customHeight="1" hidden="1">
      <c r="A31" s="55" t="s">
        <v>41</v>
      </c>
      <c r="B31" s="55"/>
      <c r="C31" s="60"/>
      <c r="D31" s="19"/>
      <c r="E31" s="20" t="s">
        <v>38</v>
      </c>
      <c r="F31" s="61"/>
      <c r="G31" s="62"/>
      <c r="H31" s="43"/>
      <c r="I31" s="43"/>
      <c r="J31" s="43"/>
      <c r="K31" s="63"/>
      <c r="L31" s="64"/>
      <c r="M31" s="21"/>
      <c r="N31" s="43"/>
      <c r="O31" s="41"/>
      <c r="P31" s="41"/>
      <c r="Q31" s="41"/>
      <c r="R31" s="41"/>
      <c r="S31" s="41"/>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65">
        <f>IF(ISBLANK(F31),0,IF(E31="Excess (+)",ROUND(BA30+(BA30*F31),2),IF(E31="Less (-)",ROUND(BA30+(BA30*F31*(-1)),2),0)))</f>
        <v>0</v>
      </c>
      <c r="BB31" s="66">
        <f>ROUND(BA31,0)</f>
        <v>0</v>
      </c>
      <c r="BC31" s="48" t="str">
        <f>SpellNumber(L31,BB31)</f>
        <v> Zero Only</v>
      </c>
      <c r="IE31" s="14"/>
      <c r="IF31" s="14"/>
      <c r="IG31" s="14"/>
      <c r="IH31" s="14"/>
      <c r="II31" s="14"/>
    </row>
    <row r="32" spans="1:243" s="13" customFormat="1" ht="51" customHeight="1">
      <c r="A32" s="55" t="s">
        <v>40</v>
      </c>
      <c r="B32" s="55"/>
      <c r="C32" s="67" t="str">
        <f>SpellNumber($E$2,BB30)</f>
        <v>INR Zero Only</v>
      </c>
      <c r="D32" s="67"/>
      <c r="E32" s="67"/>
      <c r="F32" s="67"/>
      <c r="G32" s="67"/>
      <c r="H32" s="67"/>
      <c r="I32" s="67"/>
      <c r="J32" s="67"/>
      <c r="K32" s="67"/>
      <c r="L32" s="67"/>
      <c r="M32" s="67"/>
      <c r="N32" s="67"/>
      <c r="O32" s="67"/>
      <c r="P32" s="67"/>
      <c r="Q32" s="67"/>
      <c r="R32" s="67"/>
      <c r="S32" s="67"/>
      <c r="T32" s="67"/>
      <c r="U32" s="67"/>
      <c r="V32" s="67"/>
      <c r="W32" s="67"/>
      <c r="X32" s="67"/>
      <c r="Y32" s="67"/>
      <c r="Z32" s="67"/>
      <c r="AA32" s="67"/>
      <c r="AB32" s="67"/>
      <c r="AC32" s="67"/>
      <c r="AD32" s="67"/>
      <c r="AE32" s="67"/>
      <c r="AF32" s="67"/>
      <c r="AG32" s="67"/>
      <c r="AH32" s="67"/>
      <c r="AI32" s="67"/>
      <c r="AJ32" s="67"/>
      <c r="AK32" s="67"/>
      <c r="AL32" s="67"/>
      <c r="AM32" s="67"/>
      <c r="AN32" s="67"/>
      <c r="AO32" s="67"/>
      <c r="AP32" s="67"/>
      <c r="AQ32" s="67"/>
      <c r="AR32" s="67"/>
      <c r="AS32" s="67"/>
      <c r="AT32" s="67"/>
      <c r="AU32" s="67"/>
      <c r="AV32" s="67"/>
      <c r="AW32" s="67"/>
      <c r="AX32" s="67"/>
      <c r="AY32" s="67"/>
      <c r="AZ32" s="67"/>
      <c r="BA32" s="67"/>
      <c r="BB32" s="67"/>
      <c r="BC32" s="67"/>
      <c r="IE32" s="14"/>
      <c r="IF32" s="14"/>
      <c r="IG32" s="14"/>
      <c r="IH32" s="14"/>
      <c r="II32" s="14"/>
    </row>
    <row r="33" spans="3:243" s="9" customFormat="1" ht="14.25">
      <c r="C33" s="15"/>
      <c r="D33" s="18"/>
      <c r="E33" s="15"/>
      <c r="F33" s="15"/>
      <c r="G33" s="15"/>
      <c r="H33" s="15"/>
      <c r="I33" s="15"/>
      <c r="J33" s="15"/>
      <c r="K33" s="15"/>
      <c r="L33" s="15"/>
      <c r="M33" s="15"/>
      <c r="O33" s="15"/>
      <c r="BA33" s="15"/>
      <c r="BC33" s="15"/>
      <c r="IE33" s="10"/>
      <c r="IF33" s="10"/>
      <c r="IG33" s="10"/>
      <c r="IH33" s="10"/>
      <c r="II33" s="10"/>
    </row>
  </sheetData>
  <sheetProtection password="CE88" sheet="1"/>
  <mergeCells count="8">
    <mergeCell ref="A9:BC9"/>
    <mergeCell ref="C32:BC32"/>
    <mergeCell ref="A1:L1"/>
    <mergeCell ref="A4:BC4"/>
    <mergeCell ref="A5:BC5"/>
    <mergeCell ref="A6:BC6"/>
    <mergeCell ref="A7:BC7"/>
    <mergeCell ref="B8:BC8"/>
  </mergeCells>
  <dataValidations count="20">
    <dataValidation type="decimal" allowBlank="1" showInputMessage="1" showErrorMessage="1" promptTitle="Percentage Rate" prompt="Please Choose the Percentage Option then Enter the Percentage Rate" errorTitle="Invalid Entry" error="Please Choose the Percentage Option then Enter the Percentage Rate" sqref="F31">
      <formula1>IF(E31&lt;&gt;"Select",0,-1)</formula1>
      <formula2>IF(E31&lt;&gt;"Select",99.99,-1)</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31">
      <formula1>0</formula1>
      <formula2>IF(E31&lt;&gt;"Select",99.9,0)</formula2>
    </dataValidation>
    <dataValidation type="list" showInputMessage="1" showErrorMessage="1" promptTitle="Less or Excess" prompt="Please select either LESS  ( - )  or  EXCESS  ( + )" errorTitle="Please enter valid values only" error="Please select either LESS ( - ) or  EXCESS  ( + )" sqref="E31">
      <formula1>IF(ISBLANK(F31),$A$3:$C$3,$B$3:$C$3)</formula1>
    </dataValidation>
    <dataValidation type="list" showInputMessage="1" showErrorMessage="1" promptTitle="Option C1 or D1" prompt="Please select the Option C1 or Option D1" errorTitle="Please enter valid values only" error="Please select the Option C1 or Option D1" sqref="D31">
      <formula1>"Select, Option C1, Option D1"</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1">
      <formula1>0</formula1>
      <formula2>99.9</formula2>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list" allowBlank="1" showInputMessage="1" showErrorMessage="1" sqref="K13:K29">
      <formula1>"Partial Conversion, Full Conversion"</formula1>
    </dataValidation>
    <dataValidation type="decimal" allowBlank="1" showInputMessage="1" showErrorMessage="1" promptTitle="Rate Entry" prompt="Please enter the Basic Price in Rupees for this item. " errorTitle="Invaid Entry" error="Only Numeric Values are allowed. " sqref="G13:H29">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9">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9">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29">
      <formula1>0</formula1>
      <formula2>999999999999999</formula2>
    </dataValidation>
    <dataValidation type="list" showInputMessage="1" showErrorMessage="1" sqref="I13:I29">
      <formula1>"Excess(+), Less(-)"</formula1>
    </dataValidation>
    <dataValidation allowBlank="1" showInputMessage="1" showErrorMessage="1" promptTitle="Addition / Deduction" prompt="Please Choose the correct One" sqref="J13:J29"/>
    <dataValidation allowBlank="1" showInputMessage="1" showErrorMessage="1" promptTitle="Units" prompt="Please enter Units in text" sqref="E13:E29"/>
    <dataValidation allowBlank="1" showInputMessage="1" showErrorMessage="1" promptTitle="Itemcode/Make" prompt="Please enter text" sqref="C13:C29"/>
    <dataValidation type="list" allowBlank="1" showInputMessage="1" showErrorMessage="1" sqref="L13 L14 L15 L16 L17 L18 L19 L20 L21 L22 L23 L24 L25 L26 L27 L28 L29">
      <formula1>"INR"</formula1>
    </dataValidation>
    <dataValidation type="decimal" allowBlank="1" showInputMessage="1" showErrorMessage="1" errorTitle="Invalid Entry" error="Only Numeric Values are allowed. " sqref="A13:A29">
      <formula1>0</formula1>
      <formula2>999999999999999</formula2>
    </dataValidation>
    <dataValidation type="decimal" allowBlank="1" showInputMessage="1" showErrorMessage="1" promptTitle="Quantity" prompt="Please enter the Quantity for this item. " errorTitle="Invalid Entry" error="Only Numeric Values are allowed. " sqref="F13:F29 D13:D29">
      <formula1>0</formula1>
      <formula2>999999999999999</formula2>
    </dataValidation>
  </dataValidations>
  <printOptions/>
  <pageMargins left="0.55" right="0.33" top="0.61" bottom="0.51" header="0.3" footer="0.3"/>
  <pageSetup horizontalDpi="600" verticalDpi="600" orientation="landscape" paperSize="9" r:id="rId2"/>
  <drawing r:id="rId1"/>
</worksheet>
</file>

<file path=xl/worksheets/sheet8.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4.25">
      <c r="E6" s="74" t="s">
        <v>2</v>
      </c>
      <c r="F6" s="74"/>
      <c r="G6" s="74"/>
      <c r="H6" s="74"/>
      <c r="I6" s="74"/>
      <c r="J6" s="74"/>
      <c r="K6" s="74"/>
    </row>
    <row r="7" spans="5:11" ht="14.25">
      <c r="E7" s="74"/>
      <c r="F7" s="74"/>
      <c r="G7" s="74"/>
      <c r="H7" s="74"/>
      <c r="I7" s="74"/>
      <c r="J7" s="74"/>
      <c r="K7" s="74"/>
    </row>
    <row r="8" spans="5:11" ht="14.25">
      <c r="E8" s="74"/>
      <c r="F8" s="74"/>
      <c r="G8" s="74"/>
      <c r="H8" s="74"/>
      <c r="I8" s="74"/>
      <c r="J8" s="74"/>
      <c r="K8" s="74"/>
    </row>
    <row r="9" spans="5:11" ht="14.25">
      <c r="E9" s="74"/>
      <c r="F9" s="74"/>
      <c r="G9" s="74"/>
      <c r="H9" s="74"/>
      <c r="I9" s="74"/>
      <c r="J9" s="74"/>
      <c r="K9" s="74"/>
    </row>
    <row r="10" spans="5:11" ht="14.25">
      <c r="E10" s="74"/>
      <c r="F10" s="74"/>
      <c r="G10" s="74"/>
      <c r="H10" s="74"/>
      <c r="I10" s="74"/>
      <c r="J10" s="74"/>
      <c r="K10" s="74"/>
    </row>
    <row r="11" spans="5:11" ht="14.25">
      <c r="E11" s="74"/>
      <c r="F11" s="74"/>
      <c r="G11" s="74"/>
      <c r="H11" s="74"/>
      <c r="I11" s="74"/>
      <c r="J11" s="74"/>
      <c r="K11" s="74"/>
    </row>
    <row r="12" spans="5:11" ht="14.25">
      <c r="E12" s="74"/>
      <c r="F12" s="74"/>
      <c r="G12" s="74"/>
      <c r="H12" s="74"/>
      <c r="I12" s="74"/>
      <c r="J12" s="74"/>
      <c r="K12" s="74"/>
    </row>
    <row r="13" spans="5:11" ht="14.25">
      <c r="E13" s="74"/>
      <c r="F13" s="74"/>
      <c r="G13" s="74"/>
      <c r="H13" s="74"/>
      <c r="I13" s="74"/>
      <c r="J13" s="74"/>
      <c r="K13" s="74"/>
    </row>
    <row r="14" spans="5:11" ht="14.25">
      <c r="E14" s="74"/>
      <c r="F14" s="74"/>
      <c r="G14" s="74"/>
      <c r="H14" s="74"/>
      <c r="I14" s="74"/>
      <c r="J14" s="74"/>
      <c r="K14" s="74"/>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Subrata AEGCL</cp:lastModifiedBy>
  <cp:lastPrinted>2022-10-14T06:41:45Z</cp:lastPrinted>
  <dcterms:created xsi:type="dcterms:W3CDTF">2009-01-30T06:42:42Z</dcterms:created>
  <dcterms:modified xsi:type="dcterms:W3CDTF">2023-12-02T09:41:20Z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y fmtid="{D5CDD505-2E9C-101B-9397-08002B2CF9AE}" pid="12" name="HH">
    <vt:lpwstr>3KFLlLOmwa5HdESr4saRKzEBA58=</vt:lpwstr>
  </property>
</Properties>
</file>