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<sst xmlns="http://schemas.openxmlformats.org/spreadsheetml/2006/main" count="122" uniqueCount="56">
  <si>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</si>
  <si>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</si>
  <si>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</si>
  <si>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</si>
  <si>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</si>
  <si>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</si>
  <si>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</si>
  <si>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</si>
  <si>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</si>
  <si>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</si>
  <si>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</si>
  <si>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</si>
  <si>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</si>
  <si>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</si>
  <si>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</si>
  <si>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</si>
  <si>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</si>
  <si>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</si>
  <si>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</si>
  <si>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</si>
  <si>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</si>
  <si>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</si>
  <si>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</si>
  <si>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</si>
  <si>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</si>
  <si>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</si>
  <si>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</si>
  <si>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</si>
  <si>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</si>
  <si>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</si>
  <si>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</si>
  <si>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</si>
  <si>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</si>
  <si>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</si>
  <si>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</si>
  <si>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</si>
  <si>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</si>
  <si>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</si>
  <si>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</si>
  <si>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</si>
  <si>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</si>
  <si>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</si>
  <si>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</si>
  <si>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</si>
  <si>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</si>
  <si>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</si>
  <si>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</si>
  <si>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</si>
  <si>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</si>
  <si>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 PP&amp;D AEGCL</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</si>
  <si>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</si>
  <si>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GST@18%</t>
  </si>
  <si>
    <t>DESKTOP PC</t>
  </si>
  <si>
    <t>600 VA UPS</t>
  </si>
  <si>
    <t>OFFICE SUITE SOFTWARE</t>
  </si>
  <si>
    <t>Name of Work: Supply, installation, configuration and successful implementation of Desktops along with all associated accessories and post installation support for 3 years at Assam Electricity Grid Corporation Limited Offices.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</si>
</sst>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4" fillId="0" borderId="12" xfId="57" applyNumberFormat="1" applyFont="1" applyFill="1" applyBorder="1" applyAlignment="1" applyProtection="1">
      <alignment horizontal="center" vertical="center"/>
      <protection/>
    </xf>
    <xf numFmtId="0" fontId="68"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1"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2" fontId="3" fillId="0" borderId="13" xfId="59" applyNumberFormat="1" applyFont="1" applyFill="1" applyBorder="1" applyAlignment="1">
      <alignment horizontal="center" vertical="center"/>
      <protection/>
    </xf>
    <xf numFmtId="0" fontId="69" fillId="0" borderId="13" xfId="59"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0" fontId="2" fillId="0" borderId="19" xfId="58" applyNumberFormat="1" applyFont="1" applyFill="1" applyBorder="1" applyAlignment="1">
      <alignment horizontal="left" vertical="center"/>
      <protection/>
    </xf>
    <xf numFmtId="0" fontId="3" fillId="0" borderId="13" xfId="58" applyFont="1" applyFill="1" applyBorder="1" applyAlignment="1">
      <alignment vertical="center" wrapText="1"/>
      <protection/>
    </xf>
    <xf numFmtId="0" fontId="7" fillId="0" borderId="11" xfId="53" applyNumberFormat="1" applyFill="1" applyBorder="1" applyAlignment="1" applyProtection="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T@1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9"/>
  <sheetViews>
    <sheetView showGridLines="0" zoomScale="65" zoomScaleNormal="65" zoomScalePageLayoutView="0" workbookViewId="0" topLeftCell="A1">
      <selection activeCell="A7" sqref="A7:BC7"/>
    </sheetView>
  </sheetViews>
  <sheetFormatPr defaultColWidth="9.140625" defaultRowHeight="15"/>
  <cols>
    <col min="1" max="1" width="15.140625" style="35" customWidth="1"/>
    <col min="2" max="2" width="75.140625" style="35" customWidth="1"/>
    <col min="3" max="3" width="9.7109375" style="54" hidden="1" customWidth="1"/>
    <col min="4" max="4" width="12.28125" style="7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21.7109375" style="35" customWidth="1"/>
    <col min="13" max="13" width="23.281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37" width="9.140625" style="35" hidden="1" customWidth="1"/>
    <col min="38" max="38" width="0.13671875" style="35" customWidth="1"/>
    <col min="39" max="40" width="14.28125" style="35" hidden="1" customWidth="1"/>
    <col min="41" max="42" width="10.140625" style="35" hidden="1" customWidth="1"/>
    <col min="43" max="43" width="14.7109375" style="35" hidden="1" customWidth="1"/>
    <col min="44" max="44" width="13.8515625" style="35" hidden="1" customWidth="1"/>
    <col min="45" max="45" width="7.8515625" style="35" hidden="1" customWidth="1"/>
    <col min="46" max="47" width="6.57421875" style="35" hidden="1" customWidth="1"/>
    <col min="48" max="48" width="7.421875" style="35" hidden="1" customWidth="1"/>
    <col min="49" max="49" width="7.7109375" style="35" hidden="1" customWidth="1"/>
    <col min="50" max="50" width="7.00390625" style="35" hidden="1" customWidth="1"/>
    <col min="51" max="51" width="0.42578125" style="35" customWidth="1"/>
    <col min="52" max="52" width="19.140625" style="35" hidden="1" customWidth="1"/>
    <col min="53" max="53" width="20.28125" style="35" customWidth="1"/>
    <col min="54" max="54" width="25.28125" style="35"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5" t="str">
        <f>B2&amp;" BoQ"</f>
        <v>Item Rate BoQ</v>
      </c>
      <c r="B1" s="85"/>
      <c r="C1" s="85"/>
      <c r="D1" s="85"/>
      <c r="E1" s="85"/>
      <c r="F1" s="85"/>
      <c r="G1" s="85"/>
      <c r="H1" s="85"/>
      <c r="I1" s="85"/>
      <c r="J1" s="85"/>
      <c r="K1" s="85"/>
      <c r="L1" s="85"/>
      <c r="O1" s="2"/>
      <c r="P1" s="2"/>
      <c r="Q1" s="3"/>
      <c r="IE1" s="3"/>
      <c r="IF1" s="3"/>
      <c r="IG1" s="3"/>
      <c r="IH1" s="3"/>
      <c r="II1" s="3"/>
    </row>
    <row r="2" spans="1:17" s="1" customFormat="1" ht="25.5" customHeight="1" hidden="1">
      <c r="A2" s="4" t="s">
        <v>3</v>
      </c>
      <c r="B2" s="4" t="s">
        <v>4</v>
      </c>
      <c r="C2" s="41" t="s">
        <v>5</v>
      </c>
      <c r="D2" s="65" t="s">
        <v>6</v>
      </c>
      <c r="E2" s="4" t="s">
        <v>7</v>
      </c>
      <c r="J2" s="5"/>
      <c r="K2" s="5"/>
      <c r="L2" s="5"/>
      <c r="O2" s="2"/>
      <c r="P2" s="2"/>
      <c r="Q2" s="3"/>
    </row>
    <row r="3" spans="1:243" s="1" customFormat="1" ht="30" customHeight="1" hidden="1">
      <c r="A3" s="1" t="s">
        <v>8</v>
      </c>
      <c r="C3" s="51" t="s">
        <v>9</v>
      </c>
      <c r="D3" s="66"/>
      <c r="E3" s="51"/>
      <c r="IE3" s="3"/>
      <c r="IF3" s="3"/>
      <c r="IG3" s="3"/>
      <c r="IH3" s="3"/>
      <c r="II3" s="3"/>
    </row>
    <row r="4" spans="1:243" s="6" customFormat="1" ht="30.75" customHeight="1">
      <c r="A4" s="86" t="s">
        <v>49</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7"/>
      <c r="IF4" s="7"/>
      <c r="IG4" s="7"/>
      <c r="IH4" s="7"/>
      <c r="II4" s="7"/>
    </row>
    <row r="5" spans="1:243" s="6" customFormat="1" ht="30.75"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7"/>
      <c r="IF5" s="7"/>
      <c r="IG5" s="7"/>
      <c r="IH5" s="7"/>
      <c r="II5" s="7"/>
    </row>
    <row r="6" spans="1:243" s="6" customFormat="1" ht="30.75" customHeight="1">
      <c r="A6" s="86" t="s">
        <v>46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7"/>
      <c r="IF6" s="7"/>
      <c r="IG6" s="7"/>
      <c r="IH6" s="7"/>
      <c r="II6" s="7"/>
    </row>
    <row r="7" spans="1:243" s="6" customFormat="1" ht="29.25" customHeight="1" hidden="1">
      <c r="A7" s="87" t="s">
        <v>10</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7"/>
      <c r="IF7" s="7"/>
      <c r="IG7" s="7"/>
      <c r="IH7" s="7"/>
      <c r="II7" s="7"/>
    </row>
    <row r="8" spans="1:243" s="9" customFormat="1" ht="65.25" customHeight="1">
      <c r="A8" s="8" t="s">
        <v>43</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IE8" s="10"/>
      <c r="IF8" s="10"/>
      <c r="IG8" s="10"/>
      <c r="IH8" s="10"/>
      <c r="II8" s="10"/>
    </row>
    <row r="9" spans="1:243" s="11" customFormat="1" ht="61.5" customHeight="1">
      <c r="A9" s="79" t="s">
        <v>50</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c r="IE9" s="12"/>
      <c r="IF9" s="12"/>
      <c r="IG9" s="12"/>
      <c r="IH9" s="12"/>
      <c r="II9" s="12"/>
    </row>
    <row r="10" spans="1:243" s="11" customFormat="1" ht="26.25" customHeight="1">
      <c r="A10" s="52" t="s">
        <v>11</v>
      </c>
      <c r="B10" s="52" t="s">
        <v>12</v>
      </c>
      <c r="C10" s="52" t="s">
        <v>12</v>
      </c>
      <c r="D10" s="67"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108.75" customHeight="1">
      <c r="A11" s="13" t="s">
        <v>0</v>
      </c>
      <c r="B11" s="13" t="s">
        <v>17</v>
      </c>
      <c r="C11" s="52" t="s">
        <v>1</v>
      </c>
      <c r="D11" s="67"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78" t="s">
        <v>51</v>
      </c>
      <c r="AZ11" s="13"/>
      <c r="BA11" s="50" t="s">
        <v>48</v>
      </c>
      <c r="BB11" s="17" t="s">
        <v>30</v>
      </c>
      <c r="BC11" s="50" t="s">
        <v>31</v>
      </c>
      <c r="IE11" s="15"/>
      <c r="IF11" s="15"/>
      <c r="IG11" s="15"/>
      <c r="IH11" s="15"/>
      <c r="II11" s="15"/>
    </row>
    <row r="12" spans="1:243" s="14" customFormat="1" ht="15">
      <c r="A12" s="18">
        <v>1</v>
      </c>
      <c r="B12" s="18">
        <v>2</v>
      </c>
      <c r="C12" s="53">
        <v>3</v>
      </c>
      <c r="D12" s="68">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49.5" customHeight="1">
      <c r="A13" s="72">
        <v>1</v>
      </c>
      <c r="B13" s="77" t="s">
        <v>52</v>
      </c>
      <c r="C13" s="73">
        <v>1</v>
      </c>
      <c r="D13" s="74">
        <v>80</v>
      </c>
      <c r="E13" s="75" t="s">
        <v>33</v>
      </c>
      <c r="F13" s="47"/>
      <c r="G13" s="26"/>
      <c r="H13" s="20"/>
      <c r="I13" s="19" t="s">
        <v>34</v>
      </c>
      <c r="J13" s="21">
        <f>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f>M13*0.18</f>
        <v>0</v>
      </c>
      <c r="AZ13" s="44"/>
      <c r="BA13" s="45">
        <f>_xlfn.SINGLE(total_amount_ba($B$2,$D$2,D13,F13,J13,K13,M13))</f>
        <v>0</v>
      </c>
      <c r="BB13" s="45">
        <f>BA13+(BA13*0.18)</f>
        <v>0</v>
      </c>
      <c r="BC13" s="23" t="str">
        <f>_xlfn.SINGLE(SpellNumber(L13,BB13))</f>
        <v>INR Zero Only</v>
      </c>
      <c r="IE13" s="25">
        <v>1.01</v>
      </c>
      <c r="IF13" s="25" t="s">
        <v>35</v>
      </c>
      <c r="IG13" s="25" t="s">
        <v>32</v>
      </c>
      <c r="IH13" s="25">
        <v>123.223</v>
      </c>
      <c r="II13" s="25" t="s">
        <v>33</v>
      </c>
    </row>
    <row r="14" spans="1:243" s="24" customFormat="1" ht="39" customHeight="1">
      <c r="A14" s="72">
        <v>2</v>
      </c>
      <c r="B14" s="77" t="s">
        <v>53</v>
      </c>
      <c r="C14" s="73">
        <v>2</v>
      </c>
      <c r="D14" s="74">
        <v>80</v>
      </c>
      <c r="E14" s="75" t="s">
        <v>33</v>
      </c>
      <c r="F14" s="47"/>
      <c r="G14" s="26"/>
      <c r="H14" s="20"/>
      <c r="I14" s="19" t="s">
        <v>34</v>
      </c>
      <c r="J14" s="21">
        <f>IF(I14="Less(-)",-1,1)</f>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f>M14*0.18</f>
        <v>0</v>
      </c>
      <c r="AZ14" s="44"/>
      <c r="BA14" s="45">
        <f>_xlfn.SINGLE(total_amount_ba($B$2,$D$2,D14,F14,J14,K14,M14))</f>
        <v>0</v>
      </c>
      <c r="BB14" s="45">
        <f>BA14+(BA14*0.18)</f>
        <v>0</v>
      </c>
      <c r="BC14" s="23" t="str">
        <f>_xlfn.SINGLE(SpellNumber(L14,BB14))</f>
        <v>INR Zero Only</v>
      </c>
      <c r="IE14" s="25">
        <v>1.01</v>
      </c>
      <c r="IF14" s="25" t="s">
        <v>35</v>
      </c>
      <c r="IG14" s="25" t="s">
        <v>32</v>
      </c>
      <c r="IH14" s="25">
        <v>123.223</v>
      </c>
      <c r="II14" s="25" t="s">
        <v>33</v>
      </c>
    </row>
    <row r="15" spans="1:243" s="24" customFormat="1" ht="36.75" customHeight="1">
      <c r="A15" s="72">
        <v>3</v>
      </c>
      <c r="B15" s="77" t="s">
        <v>54</v>
      </c>
      <c r="C15" s="73">
        <v>3</v>
      </c>
      <c r="D15" s="74">
        <v>80</v>
      </c>
      <c r="E15" s="75" t="s">
        <v>33</v>
      </c>
      <c r="F15" s="47"/>
      <c r="G15" s="26"/>
      <c r="H15" s="20"/>
      <c r="I15" s="19" t="s">
        <v>34</v>
      </c>
      <c r="J15" s="21">
        <f>IF(I15="Less(-)",-1,1)</f>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f>M15*0.18</f>
        <v>0</v>
      </c>
      <c r="AZ15" s="44"/>
      <c r="BA15" s="45">
        <f>_xlfn.SINGLE(total_amount_ba($B$2,$D$2,D15,F15,J15,K15,M15))</f>
        <v>0</v>
      </c>
      <c r="BB15" s="45">
        <f>BA15+(BA15*0.18)</f>
        <v>0</v>
      </c>
      <c r="BC15" s="23" t="str">
        <f>_xlfn.SINGLE(SpellNumber(L15,BB15))</f>
        <v>INR Zero Only</v>
      </c>
      <c r="IE15" s="25">
        <v>1.01</v>
      </c>
      <c r="IF15" s="25" t="s">
        <v>35</v>
      </c>
      <c r="IG15" s="25" t="s">
        <v>32</v>
      </c>
      <c r="IH15" s="25">
        <v>123.223</v>
      </c>
      <c r="II15" s="25" t="s">
        <v>33</v>
      </c>
    </row>
    <row r="16" spans="1:243" s="24" customFormat="1" ht="39" customHeight="1">
      <c r="A16" s="58" t="s">
        <v>38</v>
      </c>
      <c r="B16" s="76"/>
      <c r="C16" s="55"/>
      <c r="D16" s="69"/>
      <c r="E16" s="61"/>
      <c r="F16" s="62"/>
      <c r="G16" s="62"/>
      <c r="H16" s="63"/>
      <c r="I16" s="63"/>
      <c r="J16" s="63"/>
      <c r="K16" s="63"/>
      <c r="L16" s="64"/>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49">
        <f>SUM(BA13:BA15)</f>
        <v>0</v>
      </c>
      <c r="BB16" s="49">
        <f>SUM(BB13:BB15)</f>
        <v>0</v>
      </c>
      <c r="BC16" s="23" t="str">
        <f>SpellNumber($E$2,BB16)</f>
        <v>INR Zero Only</v>
      </c>
      <c r="IE16" s="25">
        <v>4</v>
      </c>
      <c r="IF16" s="25" t="s">
        <v>36</v>
      </c>
      <c r="IG16" s="25" t="s">
        <v>37</v>
      </c>
      <c r="IH16" s="25">
        <v>10</v>
      </c>
      <c r="II16" s="25" t="s">
        <v>33</v>
      </c>
    </row>
    <row r="17" spans="1:243" s="33" customFormat="1" ht="36" customHeight="1" hidden="1">
      <c r="A17" s="59" t="s">
        <v>42</v>
      </c>
      <c r="B17" s="60"/>
      <c r="C17" s="56"/>
      <c r="D17" s="70"/>
      <c r="E17" s="57" t="s">
        <v>39</v>
      </c>
      <c r="F17" s="40"/>
      <c r="G17" s="28"/>
      <c r="H17" s="29"/>
      <c r="I17" s="29"/>
      <c r="J17" s="29"/>
      <c r="K17" s="30"/>
      <c r="L17" s="31"/>
      <c r="M17" s="32"/>
      <c r="O17" s="24"/>
      <c r="P17" s="24"/>
      <c r="Q17" s="24"/>
      <c r="R17" s="24"/>
      <c r="S17" s="24"/>
      <c r="BA17" s="38">
        <f>IF(ISBLANK(F17),0,IF(E17="Excess (+)",ROUND(BA16+(BA16*F17),2),IF(E17="Less (-)",ROUND(BA16+(BA16*F17*(-1)),2),0)))</f>
        <v>0</v>
      </c>
      <c r="BB17" s="39">
        <f>ROUND(BA17,0)</f>
        <v>0</v>
      </c>
      <c r="BC17" s="23" t="str">
        <f>SpellNumber(L17,BB17)</f>
        <v> Zero Only</v>
      </c>
      <c r="IE17" s="34"/>
      <c r="IF17" s="34"/>
      <c r="IG17" s="34"/>
      <c r="IH17" s="34"/>
      <c r="II17" s="34"/>
    </row>
    <row r="18" spans="1:243" s="33" customFormat="1" ht="18">
      <c r="A18" s="58" t="s">
        <v>41</v>
      </c>
      <c r="B18" s="58"/>
      <c r="C18" s="82"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4"/>
      <c r="IE18" s="34"/>
      <c r="IF18" s="34"/>
      <c r="IG18" s="34"/>
      <c r="IH18" s="34"/>
      <c r="II18" s="34"/>
    </row>
    <row r="19" spans="3:243" s="14" customFormat="1" ht="15">
      <c r="C19" s="54"/>
      <c r="D19" s="71"/>
      <c r="E19" s="54"/>
      <c r="F19" s="35"/>
      <c r="G19" s="35"/>
      <c r="H19" s="35"/>
      <c r="I19" s="35"/>
      <c r="J19" s="35"/>
      <c r="K19" s="35"/>
      <c r="L19" s="35"/>
      <c r="M19" s="35"/>
      <c r="O19" s="35"/>
      <c r="BA19" s="35"/>
      <c r="BC19" s="35"/>
      <c r="IE19" s="15"/>
      <c r="IF19" s="15"/>
      <c r="IG19" s="15"/>
      <c r="IH19" s="15"/>
      <c r="II19" s="15"/>
    </row>
  </sheetData>
  <sheetProtection password="9CDC" sheet="1" selectLockedCells="1"/>
  <mergeCells count="8">
    <mergeCell ref="A9:BC9"/>
    <mergeCell ref="C18:BC18"/>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4 L15">
      <formula1>"INR"</formula1>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K13:K15">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s>
  <hyperlinks>
    <hyperlink ref="AY11" r:id="rId1" display="GST@18%"/>
  </hyperlink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3"/>
  <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2</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 Cell DEV Pc1</cp:lastModifiedBy>
  <cp:lastPrinted>2023-10-07T10:19:06Z</cp:lastPrinted>
  <dcterms:created xsi:type="dcterms:W3CDTF">2009-01-30T06:42:42Z</dcterms:created>
  <dcterms:modified xsi:type="dcterms:W3CDTF">2024-01-04T06:24:51Z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hN9jPPKMzJbAjC4Qa4aybeKFx/M=</vt:lpwstr>
  </property>
</Properties>
</file>