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'BoQ1'!$A$1:$BC$18</definedName>
    <definedName name="_xlnm.Print_Area" localSheetId="1">'BoQ2'!$A$1:$BC$18</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<sst xmlns="http://schemas.openxmlformats.org/spreadsheetml/2006/main" count="237" uniqueCount="60">
  <si>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</si>
  <si>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</si>
  <si>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</si>
  <si>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</si>
  <si>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</si>
  <si>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</si>
  <si>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</si>
  <si>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</si>
  <si>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</si>
  <si>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</si>
  <si>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</si>
  <si>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</si>
  <si>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</si>
  <si>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</si>
  <si>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</si>
  <si>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</si>
  <si>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</si>
  <si>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</si>
  <si>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</si>
  <si>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</si>
  <si>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</si>
  <si>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</si>
  <si>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</si>
  <si>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</si>
  <si>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</si>
  <si>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</si>
  <si>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</si>
  <si>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</si>
  <si>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</si>
  <si>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</si>
  <si>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</si>
  <si>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</si>
  <si>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</si>
  <si>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</si>
  <si>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</si>
  <si>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</si>
  <si>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</si>
  <si>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</si>
  <si>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</si>
  <si>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</si>
  <si>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</si>
  <si>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</si>
  <si>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</si>
  <si>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</si>
  <si>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</si>
  <si>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t>Set</t>
  </si>
  <si>
    <t>Tender Inviting Authority: CGM[O&amp;M]LAR,AEGCL</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</si>
  <si>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</si>
  <si>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</si>
  <si>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</si>
  <si>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</si>
  <si>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</si>
  <si>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</si>
  <si>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245kV 3-ph Single Pole Circuit Breaker with all fittings and accessories including terminal connectors</t>
  </si>
  <si>
    <t>145kV 1-ph 800-600/
1-1-1-1-1 line CT with all fittings and accessories including terminal connectors and marshalling box</t>
  </si>
  <si>
    <t>Equipments</t>
  </si>
  <si>
    <t>Name of Work: Supply of terminal equipments at 220 KV Salakati GSS of AEGCL</t>
  </si>
  <si>
    <t xml:space="preserve">Bid reference No: AEGCL/MD/TECH-263/O&amp;M(LAR)/SALAKATI SPARES/2023/BID   </t>
  </si>
  <si>
    <r>
      <rPr>
        <b/>
        <u val="single"/>
        <sz val="11"/>
        <rFont val="Calibri"/>
        <family val="2"/>
      </rPr>
      <t>Supply of terminal equipments at 220 KV Salakati GSS of AEGCL
(Supply schedule)</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</si>
  <si>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Supply of terminal equipments at 220 KV Salakati GSS of AEGCL
(F&amp;I schedule)</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</si>
</sst>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2">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name val="Calibri"/>
      <family val="2"/>
    </font>
    <font>
      <b/>
      <u val="single"/>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1"/>
      <name val="Calibri"/>
      <family val="2"/>
    </font>
    <font>
      <b/>
      <sz val="14"/>
      <color indexed="10"/>
      <name val="Calibri"/>
      <family val="2"/>
    </font>
    <font>
      <b/>
      <sz val="11"/>
      <color indexed="18"/>
      <name val="Calibri"/>
      <family val="2"/>
    </font>
    <font>
      <b/>
      <sz val="10"/>
      <color indexed="8"/>
      <name val="Calibri"/>
      <family val="2"/>
    </font>
    <font>
      <sz val="11"/>
      <color indexed="31"/>
      <name val="Calibri"/>
      <family val="2"/>
    </font>
    <font>
      <b/>
      <sz val="12"/>
      <color indexed="16"/>
      <name val="Calibri"/>
      <family val="2"/>
    </font>
    <font>
      <b/>
      <sz val="11"/>
      <color indexed="16"/>
      <name val="Calibri"/>
      <family val="2"/>
    </font>
    <font>
      <b/>
      <sz val="12"/>
      <color indexed="10"/>
      <name val="Calibri"/>
      <family val="2"/>
    </font>
    <font>
      <b/>
      <sz val="14"/>
      <color indexed="17"/>
      <name val="Calibri"/>
      <family val="2"/>
    </font>
    <font>
      <b/>
      <u val="single"/>
      <sz val="16"/>
      <color indexed="10"/>
      <name val="Calibri"/>
      <family val="2"/>
    </font>
    <font>
      <b/>
      <u val="single"/>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1"/>
      <color rgb="FF000000"/>
      <name val="Calibri"/>
      <family val="2"/>
    </font>
    <font>
      <b/>
      <sz val="11"/>
      <color rgb="FF000066"/>
      <name val="Calibri"/>
      <family val="2"/>
    </font>
    <font>
      <b/>
      <sz val="10"/>
      <color theme="1"/>
      <name val="Calibri"/>
      <family val="2"/>
    </font>
    <font>
      <sz val="11"/>
      <color theme="4" tint="0.7999799847602844"/>
      <name val="Calibri"/>
      <family val="2"/>
    </font>
    <font>
      <b/>
      <sz val="12"/>
      <color rgb="FF800000"/>
      <name val="Calibri"/>
      <family val="2"/>
    </font>
    <font>
      <b/>
      <sz val="11"/>
      <color rgb="FF800000"/>
      <name val="Calibri"/>
      <family val="2"/>
    </font>
    <font>
      <b/>
      <sz val="14"/>
      <color rgb="FF007A37"/>
      <name val="Calibri"/>
      <family val="2"/>
    </font>
    <font>
      <b/>
      <u val="single"/>
      <sz val="16"/>
      <color rgb="FFFF0000"/>
      <name val="Calibri"/>
      <family val="2"/>
    </font>
    <font>
      <b/>
      <u val="single"/>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Font="1" applyAlignment="1">
      <alignment/>
    </xf>
    <xf numFmtId="0" fontId="2" fillId="0" borderId="0" xfId="57" applyNumberFormat="1" applyFont="1" applyFill="1" applyBorder="1" applyAlignment="1">
      <alignment vertical="center"/>
      <protection/>
    </xf>
    <xf numFmtId="0" fontId="59"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0" xfId="57" applyNumberFormat="1" applyFont="1" applyFill="1">
      <alignment/>
      <protection/>
    </xf>
    <xf numFmtId="0" fontId="59" fillId="0" borderId="0" xfId="57" applyNumberFormat="1" applyFont="1" applyFill="1">
      <alignment/>
      <protection/>
    </xf>
    <xf numFmtId="0" fontId="2"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1" fillId="0" borderId="0" xfId="57" applyNumberFormat="1" applyFont="1" applyFill="1">
      <alignment/>
      <protection/>
    </xf>
    <xf numFmtId="0" fontId="62" fillId="0" borderId="10" xfId="58" applyNumberFormat="1" applyFont="1" applyFill="1" applyBorder="1" applyAlignment="1" applyProtection="1">
      <alignment horizontal="center" vertical="center"/>
      <protection/>
    </xf>
    <xf numFmtId="0" fontId="62" fillId="0" borderId="10" xfId="60" applyNumberFormat="1" applyFont="1" applyFill="1" applyBorder="1" applyAlignment="1" applyProtection="1">
      <alignment horizontal="center" vertical="center"/>
      <protection/>
    </xf>
    <xf numFmtId="0" fontId="9" fillId="0" borderId="10" xfId="57" applyNumberFormat="1" applyFont="1" applyFill="1" applyBorder="1" applyAlignment="1">
      <alignment horizontal="center" vertical="top" wrapText="1"/>
      <protection/>
    </xf>
    <xf numFmtId="0" fontId="32" fillId="0" borderId="10" xfId="60" applyNumberFormat="1" applyFont="1" applyFill="1" applyBorder="1" applyAlignment="1">
      <alignment horizontal="center" vertical="center"/>
      <protection/>
    </xf>
    <xf numFmtId="0" fontId="63" fillId="0" borderId="10" xfId="60" applyNumberFormat="1" applyFont="1" applyFill="1" applyBorder="1" applyAlignment="1">
      <alignment horizontal="left" vertical="center" wrapText="1"/>
      <protection/>
    </xf>
    <xf numFmtId="2" fontId="32" fillId="0" borderId="10" xfId="58" applyNumberFormat="1" applyFont="1" applyFill="1" applyBorder="1" applyAlignment="1">
      <alignment vertical="top"/>
      <protection/>
    </xf>
    <xf numFmtId="0" fontId="9" fillId="0" borderId="10" xfId="57" applyNumberFormat="1" applyFont="1" applyFill="1" applyBorder="1" applyAlignment="1" applyProtection="1">
      <alignment horizontal="right" vertical="top"/>
      <protection locked="0"/>
    </xf>
    <xf numFmtId="0" fontId="9" fillId="0" borderId="10" xfId="57" applyNumberFormat="1" applyFont="1" applyFill="1" applyBorder="1" applyAlignment="1" applyProtection="1">
      <alignment horizontal="right" vertical="top"/>
      <protection/>
    </xf>
    <xf numFmtId="0" fontId="32" fillId="0" borderId="10" xfId="58" applyNumberFormat="1" applyFont="1" applyFill="1" applyBorder="1" applyAlignment="1">
      <alignment vertical="top"/>
      <protection/>
    </xf>
    <xf numFmtId="0" fontId="32" fillId="0" borderId="10" xfId="57" applyNumberFormat="1" applyFont="1" applyFill="1" applyBorder="1" applyAlignment="1">
      <alignment vertical="top"/>
      <protection/>
    </xf>
    <xf numFmtId="0" fontId="9" fillId="0" borderId="10" xfId="57" applyNumberFormat="1" applyFont="1" applyFill="1" applyBorder="1" applyAlignment="1" applyProtection="1">
      <alignment horizontal="left" vertical="top"/>
      <protection locked="0"/>
    </xf>
    <xf numFmtId="2" fontId="9" fillId="33" borderId="10"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right" vertical="top"/>
      <protection locked="0"/>
    </xf>
    <xf numFmtId="2" fontId="9" fillId="0" borderId="10" xfId="57" applyNumberFormat="1" applyFont="1" applyFill="1" applyBorder="1" applyAlignment="1">
      <alignment horizontal="center" vertical="top" wrapText="1"/>
      <protection/>
    </xf>
    <xf numFmtId="0" fontId="32" fillId="0" borderId="10" xfId="58" applyNumberFormat="1" applyFont="1" applyFill="1" applyBorder="1" applyAlignment="1">
      <alignment vertical="top" wrapText="1"/>
      <protection/>
    </xf>
    <xf numFmtId="0" fontId="32" fillId="0" borderId="10" xfId="57" applyNumberFormat="1" applyFont="1" applyFill="1" applyBorder="1" applyAlignment="1">
      <alignment horizontal="center" vertical="top"/>
      <protection/>
    </xf>
    <xf numFmtId="0" fontId="32" fillId="0" borderId="10" xfId="57" applyNumberFormat="1" applyFont="1" applyFill="1" applyBorder="1" applyAlignment="1" applyProtection="1">
      <alignment vertical="top"/>
      <protection/>
    </xf>
    <xf numFmtId="0" fontId="9" fillId="0" borderId="10" xfId="58" applyNumberFormat="1" applyFont="1" applyFill="1" applyBorder="1" applyAlignment="1">
      <alignment horizontal="left" vertical="top"/>
      <protection/>
    </xf>
    <xf numFmtId="2" fontId="33" fillId="0" borderId="10" xfId="58" applyNumberFormat="1" applyFont="1" applyFill="1" applyBorder="1" applyAlignment="1">
      <alignment vertical="top"/>
      <protection/>
    </xf>
    <xf numFmtId="0" fontId="32" fillId="0" borderId="10" xfId="57" applyNumberFormat="1" applyFont="1" applyFill="1" applyBorder="1" applyAlignment="1">
      <alignment vertical="center"/>
      <protection/>
    </xf>
    <xf numFmtId="0" fontId="61" fillId="0" borderId="10" xfId="57" applyNumberFormat="1" applyFont="1" applyFill="1" applyBorder="1" applyAlignment="1" applyProtection="1">
      <alignment vertical="center"/>
      <protection locked="0"/>
    </xf>
    <xf numFmtId="0" fontId="61" fillId="0" borderId="10" xfId="57" applyNumberFormat="1" applyFont="1" applyFill="1" applyBorder="1" applyAlignment="1">
      <alignment vertical="center"/>
      <protection/>
    </xf>
    <xf numFmtId="0" fontId="9" fillId="0" borderId="10" xfId="57" applyNumberFormat="1" applyFont="1" applyFill="1" applyBorder="1" applyAlignment="1">
      <alignment vertical="center"/>
      <protection/>
    </xf>
    <xf numFmtId="0" fontId="9" fillId="0" borderId="10" xfId="58" applyNumberFormat="1" applyFont="1" applyFill="1" applyBorder="1" applyAlignment="1" applyProtection="1">
      <alignment horizontal="left" vertical="top" wrapText="1"/>
      <protection/>
    </xf>
    <xf numFmtId="0" fontId="9" fillId="0" borderId="10" xfId="58" applyNumberFormat="1" applyFont="1" applyFill="1" applyBorder="1" applyAlignment="1">
      <alignment horizontal="center" vertical="top" wrapText="1"/>
      <protection/>
    </xf>
    <xf numFmtId="0" fontId="64" fillId="0" borderId="10" xfId="58" applyNumberFormat="1" applyFont="1" applyFill="1" applyBorder="1" applyAlignment="1">
      <alignment horizontal="center" vertical="top" wrapText="1"/>
      <protection/>
    </xf>
    <xf numFmtId="0" fontId="64" fillId="0" borderId="10" xfId="58" applyNumberFormat="1" applyFont="1" applyFill="1" applyBorder="1" applyAlignment="1">
      <alignment vertical="top" wrapText="1"/>
      <protection/>
    </xf>
    <xf numFmtId="0" fontId="32" fillId="0" borderId="10" xfId="60" applyNumberFormat="1" applyFont="1" applyFill="1" applyBorder="1" applyAlignment="1">
      <alignment horizontal="center" vertical="top"/>
      <protection/>
    </xf>
    <xf numFmtId="0" fontId="65" fillId="0" borderId="10" xfId="0" applyFont="1" applyFill="1" applyBorder="1" applyAlignment="1">
      <alignment horizontal="left" vertical="center"/>
    </xf>
    <xf numFmtId="0" fontId="9" fillId="0" borderId="10" xfId="57" applyNumberFormat="1" applyFont="1" applyFill="1" applyBorder="1" applyAlignment="1" applyProtection="1">
      <alignment horizontal="center" vertical="top" wrapText="1"/>
      <protection/>
    </xf>
    <xf numFmtId="0" fontId="9"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32" fillId="0" borderId="10" xfId="57" applyNumberFormat="1" applyFont="1" applyFill="1" applyBorder="1" applyAlignment="1">
      <alignment horizontal="center" vertical="center"/>
      <protection/>
    </xf>
    <xf numFmtId="2" fontId="9" fillId="0" borderId="10" xfId="57" applyNumberFormat="1" applyFont="1" applyFill="1" applyBorder="1" applyAlignment="1" applyProtection="1">
      <alignment horizontal="center" vertical="top" wrapText="1"/>
      <protection/>
    </xf>
    <xf numFmtId="2" fontId="9" fillId="0" borderId="10" xfId="58" applyNumberFormat="1" applyFont="1" applyFill="1" applyBorder="1" applyAlignment="1">
      <alignment horizontal="right" vertical="top"/>
      <protection/>
    </xf>
    <xf numFmtId="178" fontId="32" fillId="0" borderId="10" xfId="60" applyNumberFormat="1" applyFont="1" applyFill="1" applyBorder="1" applyAlignment="1">
      <alignment horizontal="center" vertical="center"/>
      <protection/>
    </xf>
    <xf numFmtId="0" fontId="33" fillId="0" borderId="10" xfId="58" applyNumberFormat="1" applyFont="1" applyFill="1" applyBorder="1" applyAlignment="1">
      <alignment vertical="top"/>
      <protection/>
    </xf>
    <xf numFmtId="178" fontId="32" fillId="0" borderId="10" xfId="57" applyNumberFormat="1" applyFont="1" applyFill="1" applyBorder="1" applyAlignment="1">
      <alignment vertical="top"/>
      <protection/>
    </xf>
    <xf numFmtId="0" fontId="66" fillId="0" borderId="10" xfId="57" applyNumberFormat="1" applyFont="1" applyFill="1" applyBorder="1" applyAlignment="1" applyProtection="1">
      <alignment vertical="top"/>
      <protection/>
    </xf>
    <xf numFmtId="0" fontId="67" fillId="33" borderId="10" xfId="58" applyNumberFormat="1" applyFont="1" applyFill="1" applyBorder="1" applyAlignment="1" applyProtection="1">
      <alignment vertical="center" wrapText="1"/>
      <protection locked="0"/>
    </xf>
    <xf numFmtId="10" fontId="68" fillId="33" borderId="10" xfId="64" applyNumberFormat="1" applyFont="1" applyFill="1" applyBorder="1" applyAlignment="1">
      <alignment horizontal="center" vertical="center"/>
    </xf>
    <xf numFmtId="0" fontId="66" fillId="0" borderId="10" xfId="58" applyNumberFormat="1" applyFont="1" applyFill="1" applyBorder="1" applyAlignment="1">
      <alignment vertical="top"/>
      <protection/>
    </xf>
    <xf numFmtId="0" fontId="11" fillId="0" borderId="10" xfId="58" applyNumberFormat="1" applyFont="1" applyFill="1" applyBorder="1" applyAlignment="1" applyProtection="1">
      <alignment vertical="center" wrapText="1"/>
      <protection locked="0"/>
    </xf>
    <xf numFmtId="0" fontId="11" fillId="0" borderId="10" xfId="64" applyNumberFormat="1" applyFont="1" applyFill="1" applyBorder="1" applyAlignment="1" applyProtection="1">
      <alignment vertical="center" wrapText="1"/>
      <protection locked="0"/>
    </xf>
    <xf numFmtId="0" fontId="39" fillId="0" borderId="10" xfId="58" applyNumberFormat="1" applyFont="1" applyFill="1" applyBorder="1" applyAlignment="1" applyProtection="1">
      <alignment vertical="center" wrapText="1"/>
      <protection/>
    </xf>
    <xf numFmtId="178" fontId="69" fillId="0" borderId="10" xfId="58" applyNumberFormat="1" applyFont="1" applyFill="1" applyBorder="1" applyAlignment="1">
      <alignment horizontal="right" vertical="top"/>
      <protection/>
    </xf>
    <xf numFmtId="178" fontId="33" fillId="0" borderId="10" xfId="58" applyNumberFormat="1" applyFont="1" applyFill="1" applyBorder="1" applyAlignment="1">
      <alignment horizontal="right" vertical="top"/>
      <protection/>
    </xf>
    <xf numFmtId="178" fontId="32" fillId="0" borderId="10" xfId="57" applyNumberFormat="1" applyFont="1" applyFill="1" applyBorder="1" applyAlignment="1">
      <alignment horizontal="center" vertical="center"/>
      <protection/>
    </xf>
    <xf numFmtId="0" fontId="32" fillId="0" borderId="10" xfId="57" applyFont="1" applyFill="1" applyBorder="1" applyAlignment="1">
      <alignment vertical="center" wrapText="1"/>
      <protection/>
    </xf>
    <xf numFmtId="0" fontId="9" fillId="0" borderId="10" xfId="57" applyNumberFormat="1" applyFont="1" applyFill="1" applyBorder="1" applyAlignment="1">
      <alignment horizontal="center" vertical="center" wrapText="1"/>
      <protection/>
    </xf>
    <xf numFmtId="0" fontId="32" fillId="0" borderId="10" xfId="58" applyNumberFormat="1" applyFont="1" applyFill="1" applyBorder="1" applyAlignment="1">
      <alignment horizontal="center" vertical="center"/>
      <protection/>
    </xf>
    <xf numFmtId="0" fontId="39" fillId="0" borderId="10"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9" fillId="0" borderId="10" xfId="57" applyNumberFormat="1" applyFont="1" applyFill="1" applyBorder="1" applyAlignment="1">
      <alignment horizontal="center" vertical="center" wrapText="1"/>
      <protection/>
    </xf>
    <xf numFmtId="0" fontId="33" fillId="0" borderId="10" xfId="58" applyNumberFormat="1" applyFont="1" applyFill="1" applyBorder="1" applyAlignment="1">
      <alignment horizontal="center" vertical="top" wrapText="1"/>
      <protection/>
    </xf>
    <xf numFmtId="0" fontId="9" fillId="0" borderId="10" xfId="57" applyNumberFormat="1" applyFont="1" applyFill="1" applyBorder="1" applyAlignment="1">
      <alignment horizontal="center" vertical="center" wrapText="1"/>
      <protection/>
    </xf>
    <xf numFmtId="0" fontId="9" fillId="0" borderId="10" xfId="57" applyNumberFormat="1" applyFont="1" applyFill="1" applyBorder="1" applyAlignment="1">
      <alignment horizontal="center" vertical="center" wrapText="1"/>
      <protection/>
    </xf>
    <xf numFmtId="0" fontId="70" fillId="0" borderId="10" xfId="57" applyNumberFormat="1" applyFont="1" applyFill="1" applyBorder="1" applyAlignment="1">
      <alignment horizontal="right" vertical="top"/>
      <protection/>
    </xf>
    <xf numFmtId="0" fontId="26" fillId="0" borderId="10" xfId="57" applyNumberFormat="1" applyFont="1" applyFill="1" applyBorder="1" applyAlignment="1">
      <alignment horizontal="left" vertical="center" wrapText="1"/>
      <protection/>
    </xf>
    <xf numFmtId="0" fontId="71" fillId="0" borderId="10" xfId="57" applyNumberFormat="1" applyFont="1" applyFill="1" applyBorder="1" applyAlignment="1" applyProtection="1">
      <alignment horizontal="center" wrapText="1"/>
      <protection locked="0"/>
    </xf>
    <xf numFmtId="0" fontId="9" fillId="33" borderId="10" xfId="58" applyNumberFormat="1" applyFont="1" applyFill="1" applyBorder="1" applyAlignment="1" applyProtection="1">
      <alignment horizontal="left" vertical="top"/>
      <protection locked="0"/>
    </xf>
    <xf numFmtId="0" fontId="9"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8">
      <selection activeCell="E11" sqref="E11"/>
    </sheetView>
  </sheetViews>
  <sheetFormatPr defaultColWidth="9.140625" defaultRowHeight="15"/>
  <cols>
    <col min="1" max="1" width="12.57421875" style="15" customWidth="1"/>
    <col min="2" max="2" width="47.8515625" style="15" customWidth="1"/>
    <col min="3" max="3" width="9.00390625" style="15" hidden="1" customWidth="1"/>
    <col min="4" max="4" width="14.57421875" style="70"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5" t="str">
        <f>B2&amp;" BoQ"</f>
        <v>Item Rate BoQ</v>
      </c>
      <c r="B1" s="75"/>
      <c r="C1" s="75"/>
      <c r="D1" s="75"/>
      <c r="E1" s="75"/>
      <c r="F1" s="75"/>
      <c r="G1" s="75"/>
      <c r="H1" s="75"/>
      <c r="I1" s="75"/>
      <c r="J1" s="75"/>
      <c r="K1" s="75"/>
      <c r="L1" s="75"/>
      <c r="M1" s="37"/>
      <c r="N1" s="37"/>
      <c r="O1" s="38"/>
      <c r="P1" s="38"/>
      <c r="Q1" s="39"/>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IE1" s="2"/>
      <c r="IF1" s="2"/>
      <c r="IG1" s="2"/>
      <c r="IH1" s="2"/>
      <c r="II1" s="2"/>
    </row>
    <row r="2" spans="1:55" s="1" customFormat="1" ht="25.5" customHeight="1" hidden="1">
      <c r="A2" s="18" t="s">
        <v>3</v>
      </c>
      <c r="B2" s="18" t="s">
        <v>4</v>
      </c>
      <c r="C2" s="19" t="s">
        <v>5</v>
      </c>
      <c r="D2" s="19" t="s">
        <v>6</v>
      </c>
      <c r="E2" s="18" t="s">
        <v>7</v>
      </c>
      <c r="F2" s="37"/>
      <c r="G2" s="37"/>
      <c r="H2" s="37"/>
      <c r="I2" s="37"/>
      <c r="J2" s="40"/>
      <c r="K2" s="40"/>
      <c r="L2" s="40"/>
      <c r="M2" s="37"/>
      <c r="N2" s="37"/>
      <c r="O2" s="38"/>
      <c r="P2" s="38"/>
      <c r="Q2" s="39"/>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row>
    <row r="3" spans="1:243" s="1" customFormat="1" ht="30" customHeight="1" hidden="1">
      <c r="A3" s="37" t="s">
        <v>8</v>
      </c>
      <c r="B3" s="37"/>
      <c r="C3" s="37" t="s">
        <v>9</v>
      </c>
      <c r="D3" s="50"/>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IE3" s="2"/>
      <c r="IF3" s="2"/>
      <c r="IG3" s="2"/>
      <c r="IH3" s="2"/>
      <c r="II3" s="2"/>
    </row>
    <row r="4" spans="1:243" s="3" customFormat="1" ht="30.75" customHeight="1">
      <c r="A4" s="76" t="s">
        <v>46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4"/>
      <c r="IF4" s="4"/>
      <c r="IG4" s="4"/>
      <c r="IH4" s="4"/>
      <c r="II4" s="4"/>
    </row>
    <row r="5" spans="1:243" s="3" customFormat="1" ht="30.75"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4"/>
      <c r="IF5" s="4"/>
      <c r="IG5" s="4"/>
      <c r="IH5" s="4"/>
      <c r="II5" s="4"/>
    </row>
    <row r="6" spans="1:243" s="3" customFormat="1" ht="30.75"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4"/>
      <c r="IF6" s="4"/>
      <c r="IG6" s="4"/>
      <c r="IH6" s="4"/>
      <c r="II6" s="4"/>
    </row>
    <row r="7" spans="1:243" s="3"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4"/>
      <c r="IF7" s="4"/>
      <c r="IG7" s="4"/>
      <c r="IH7" s="4"/>
      <c r="II7" s="4"/>
    </row>
    <row r="8" spans="1:243" s="5" customFormat="1" ht="72.75" customHeight="1">
      <c r="A8" s="41" t="s">
        <v>44</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6"/>
      <c r="IF8" s="6"/>
      <c r="IG8" s="6"/>
      <c r="IH8" s="6"/>
      <c r="II8" s="6"/>
    </row>
    <row r="9" spans="1:243" s="7" customFormat="1" ht="74.25" customHeight="1">
      <c r="A9" s="73" t="s">
        <v>58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8"/>
      <c r="IF9" s="8"/>
      <c r="IG9" s="8"/>
      <c r="IH9" s="8"/>
      <c r="II9" s="8"/>
    </row>
    <row r="10" spans="1:243" s="9" customFormat="1" ht="18.75" customHeight="1">
      <c r="A10" s="20" t="s">
        <v>47</v>
      </c>
      <c r="B10" s="20" t="s">
        <v>48</v>
      </c>
      <c r="C10" s="20" t="s">
        <v>48</v>
      </c>
      <c r="D10" s="67" t="s">
        <v>47</v>
      </c>
      <c r="E10" s="20" t="s">
        <v>48</v>
      </c>
      <c r="F10" s="20" t="s">
        <v>11</v>
      </c>
      <c r="G10" s="20" t="s">
        <v>11</v>
      </c>
      <c r="H10" s="20" t="s">
        <v>12</v>
      </c>
      <c r="I10" s="20" t="s">
        <v>48</v>
      </c>
      <c r="J10" s="20" t="s">
        <v>47</v>
      </c>
      <c r="K10" s="20" t="s">
        <v>49</v>
      </c>
      <c r="L10" s="20" t="s">
        <v>48</v>
      </c>
      <c r="M10" s="20" t="s">
        <v>47</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47</v>
      </c>
      <c r="AU10" s="20" t="s">
        <v>47</v>
      </c>
      <c r="AV10" s="20" t="s">
        <v>12</v>
      </c>
      <c r="AW10" s="20" t="s">
        <v>12</v>
      </c>
      <c r="AX10" s="20" t="s">
        <v>47</v>
      </c>
      <c r="AY10" s="20" t="s">
        <v>47</v>
      </c>
      <c r="AZ10" s="20" t="s">
        <v>13</v>
      </c>
      <c r="BA10" s="20" t="s">
        <v>47</v>
      </c>
      <c r="BB10" s="20" t="s">
        <v>47</v>
      </c>
      <c r="BC10" s="20" t="s">
        <v>48</v>
      </c>
      <c r="IE10" s="10"/>
      <c r="IF10" s="10"/>
      <c r="IG10" s="10"/>
      <c r="IH10" s="10"/>
      <c r="II10" s="10"/>
    </row>
    <row r="11" spans="1:243" s="9" customFormat="1" ht="94.5" customHeight="1">
      <c r="A11" s="20" t="s">
        <v>0</v>
      </c>
      <c r="B11" s="20" t="s">
        <v>14</v>
      </c>
      <c r="C11" s="20" t="s">
        <v>1</v>
      </c>
      <c r="D11" s="67" t="s">
        <v>15</v>
      </c>
      <c r="E11" s="20" t="s">
        <v>16</v>
      </c>
      <c r="F11" s="20" t="s">
        <v>50</v>
      </c>
      <c r="G11" s="20"/>
      <c r="H11" s="20"/>
      <c r="I11" s="20" t="s">
        <v>17</v>
      </c>
      <c r="J11" s="20" t="s">
        <v>18</v>
      </c>
      <c r="K11" s="20" t="s">
        <v>19</v>
      </c>
      <c r="L11" s="20" t="s">
        <v>20</v>
      </c>
      <c r="M11" s="42" t="s">
        <v>51</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43" t="s">
        <v>52</v>
      </c>
      <c r="BB11" s="44" t="s">
        <v>28</v>
      </c>
      <c r="BC11" s="44" t="s">
        <v>29</v>
      </c>
      <c r="IE11" s="10"/>
      <c r="IF11" s="10"/>
      <c r="IG11" s="10"/>
      <c r="IH11" s="10"/>
      <c r="II11" s="10"/>
    </row>
    <row r="12" spans="1:243" s="9" customFormat="1" ht="14.25">
      <c r="A12" s="20">
        <v>1</v>
      </c>
      <c r="B12" s="20">
        <v>2</v>
      </c>
      <c r="C12" s="20">
        <v>3</v>
      </c>
      <c r="D12" s="67">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24.75" customHeight="1">
      <c r="A13" s="45">
        <v>1</v>
      </c>
      <c r="B13" s="46" t="s">
        <v>55</v>
      </c>
      <c r="C13" s="22"/>
      <c r="D13" s="53"/>
      <c r="E13" s="33"/>
      <c r="F13" s="26"/>
      <c r="G13" s="25"/>
      <c r="H13" s="25"/>
      <c r="I13" s="26"/>
      <c r="J13" s="27"/>
      <c r="K13" s="28"/>
      <c r="L13" s="28"/>
      <c r="M13" s="34"/>
      <c r="N13" s="24"/>
      <c r="O13" s="24"/>
      <c r="P13" s="47"/>
      <c r="Q13" s="24"/>
      <c r="R13" s="24"/>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48"/>
      <c r="BB13" s="49"/>
      <c r="BC13" s="32"/>
      <c r="IE13" s="12">
        <v>1</v>
      </c>
      <c r="IF13" s="12" t="s">
        <v>30</v>
      </c>
      <c r="IG13" s="12" t="s">
        <v>31</v>
      </c>
      <c r="IH13" s="12">
        <v>10</v>
      </c>
      <c r="II13" s="12" t="s">
        <v>32</v>
      </c>
    </row>
    <row r="14" spans="1:243" s="11" customFormat="1" ht="55.5" customHeight="1">
      <c r="A14" s="21">
        <v>2</v>
      </c>
      <c r="B14" s="66" t="s">
        <v>53</v>
      </c>
      <c r="C14" s="22" t="s">
        <v>37</v>
      </c>
      <c r="D14" s="65">
        <v>1</v>
      </c>
      <c r="E14" s="50" t="s">
        <v>45</v>
      </c>
      <c r="F14" s="23">
        <v>0</v>
      </c>
      <c r="G14" s="24"/>
      <c r="H14" s="25"/>
      <c r="I14" s="26" t="s">
        <v>34</v>
      </c>
      <c r="J14" s="27">
        <f>IF(I14="Less(-)",-1,1)</f>
        <v>1</v>
      </c>
      <c r="K14" s="28" t="s">
        <v>41</v>
      </c>
      <c r="L14" s="28" t="s">
        <v>7</v>
      </c>
      <c r="M14" s="29"/>
      <c r="N14" s="30"/>
      <c r="O14" s="30"/>
      <c r="P14" s="51"/>
      <c r="Q14" s="30"/>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2">
        <f>total_amount_ba($B$2,$D$2,D14,F14,J14,K14,M14)</f>
        <v>0</v>
      </c>
      <c r="BB14" s="52">
        <f>BA14+SUM(N14:AZ14)</f>
        <v>0</v>
      </c>
      <c r="BC14" s="32" t="str">
        <f>SpellNumber(L14,BB14)</f>
        <v>INR Zero Only</v>
      </c>
      <c r="IE14" s="12">
        <v>1.01</v>
      </c>
      <c r="IF14" s="12" t="s">
        <v>35</v>
      </c>
      <c r="IG14" s="12" t="s">
        <v>31</v>
      </c>
      <c r="IH14" s="12">
        <v>123.223</v>
      </c>
      <c r="II14" s="12" t="s">
        <v>33</v>
      </c>
    </row>
    <row r="15" spans="1:243" s="11" customFormat="1" ht="55.5" customHeight="1">
      <c r="A15" s="21">
        <v>3</v>
      </c>
      <c r="B15" s="66" t="s">
        <v>54</v>
      </c>
      <c r="C15" s="22" t="s">
        <v>37</v>
      </c>
      <c r="D15" s="65">
        <v>3</v>
      </c>
      <c r="E15" s="50" t="s">
        <v>33</v>
      </c>
      <c r="F15" s="23">
        <v>0</v>
      </c>
      <c r="G15" s="24"/>
      <c r="H15" s="25"/>
      <c r="I15" s="26" t="s">
        <v>34</v>
      </c>
      <c r="J15" s="27">
        <f>IF(I15="Less(-)",-1,1)</f>
        <v>1</v>
      </c>
      <c r="K15" s="28" t="s">
        <v>41</v>
      </c>
      <c r="L15" s="28" t="s">
        <v>7</v>
      </c>
      <c r="M15" s="29"/>
      <c r="N15" s="30"/>
      <c r="O15" s="30"/>
      <c r="P15" s="51"/>
      <c r="Q15" s="30"/>
      <c r="R15" s="3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2">
        <f>total_amount_ba($B$2,$D$2,D15,F15,J15,K15,M15)</f>
        <v>0</v>
      </c>
      <c r="BB15" s="52">
        <f>BA15+SUM(N15:AZ15)</f>
        <v>0</v>
      </c>
      <c r="BC15" s="32" t="str">
        <f>SpellNumber(L15,BB15)</f>
        <v>INR Zero Only</v>
      </c>
      <c r="IE15" s="12">
        <v>1.01</v>
      </c>
      <c r="IF15" s="12" t="s">
        <v>35</v>
      </c>
      <c r="IG15" s="12" t="s">
        <v>31</v>
      </c>
      <c r="IH15" s="12">
        <v>123.223</v>
      </c>
      <c r="II15" s="12" t="s">
        <v>33</v>
      </c>
    </row>
    <row r="16" spans="1:243" s="11" customFormat="1" ht="33" customHeight="1">
      <c r="A16" s="35" t="s">
        <v>39</v>
      </c>
      <c r="B16" s="35"/>
      <c r="C16" s="26"/>
      <c r="D16" s="68"/>
      <c r="E16" s="26"/>
      <c r="F16" s="26"/>
      <c r="G16" s="26"/>
      <c r="H16" s="54"/>
      <c r="I16" s="54"/>
      <c r="J16" s="54"/>
      <c r="K16" s="54"/>
      <c r="L16" s="26"/>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36">
        <f>SUM(BA13:BA15)</f>
        <v>0</v>
      </c>
      <c r="BB16" s="36">
        <f>SUM(BB13:BB15)</f>
        <v>0</v>
      </c>
      <c r="BC16" s="32" t="str">
        <f>SpellNumber($E$2,BB16)</f>
        <v>INR Zero Only</v>
      </c>
      <c r="IE16" s="12">
        <v>4</v>
      </c>
      <c r="IF16" s="12" t="s">
        <v>36</v>
      </c>
      <c r="IG16" s="12" t="s">
        <v>38</v>
      </c>
      <c r="IH16" s="12">
        <v>10</v>
      </c>
      <c r="II16" s="12" t="s">
        <v>33</v>
      </c>
    </row>
    <row r="17" spans="1:243" s="13" customFormat="1" ht="39" customHeight="1" hidden="1">
      <c r="A17" s="35" t="s">
        <v>43</v>
      </c>
      <c r="B17" s="35"/>
      <c r="C17" s="56"/>
      <c r="D17" s="69"/>
      <c r="E17" s="57" t="s">
        <v>40</v>
      </c>
      <c r="F17" s="58"/>
      <c r="G17" s="59"/>
      <c r="H17" s="34"/>
      <c r="I17" s="34"/>
      <c r="J17" s="34"/>
      <c r="K17" s="60"/>
      <c r="L17" s="61"/>
      <c r="M17" s="62"/>
      <c r="N17" s="34"/>
      <c r="O17" s="27"/>
      <c r="P17" s="27"/>
      <c r="Q17" s="27"/>
      <c r="R17" s="27"/>
      <c r="S17" s="27"/>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3">
        <f>IF(ISBLANK(F17),0,IF(E17="Excess (+)",ROUND(BA16+(BA16*F17),2),IF(E17="Less (-)",ROUND(BA16+(BA16*F17*(-1)),2),0)))</f>
        <v>0</v>
      </c>
      <c r="BB17" s="64">
        <f>ROUND(BA17,0)</f>
        <v>0</v>
      </c>
      <c r="BC17" s="32" t="str">
        <f>SpellNumber(L17,BB17)</f>
        <v> Zero Only</v>
      </c>
      <c r="IE17" s="14"/>
      <c r="IF17" s="14"/>
      <c r="IG17" s="14"/>
      <c r="IH17" s="14"/>
      <c r="II17" s="14"/>
    </row>
    <row r="18" spans="1:243" s="13" customFormat="1" ht="51" customHeight="1">
      <c r="A18" s="35" t="s">
        <v>42</v>
      </c>
      <c r="B18" s="35"/>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14"/>
      <c r="IF18" s="14"/>
      <c r="IG18" s="14"/>
      <c r="IH18" s="14"/>
      <c r="II18" s="14"/>
    </row>
    <row r="19" spans="3:243" s="9" customFormat="1" ht="14.25">
      <c r="C19" s="15"/>
      <c r="D19" s="70"/>
      <c r="E19" s="15"/>
      <c r="F19" s="15"/>
      <c r="G19" s="15"/>
      <c r="H19" s="15"/>
      <c r="I19" s="15"/>
      <c r="J19" s="15"/>
      <c r="K19" s="15"/>
      <c r="L19" s="15"/>
      <c r="M19" s="15"/>
      <c r="O19" s="15"/>
      <c r="BA19" s="15"/>
      <c r="BC19" s="15"/>
      <c r="IE19" s="10"/>
      <c r="IF19" s="10"/>
      <c r="IG19" s="10"/>
      <c r="IH19" s="10"/>
      <c r="II19" s="10"/>
    </row>
  </sheetData>
  <sheetProtection password="CE88" sheet="1"/>
  <mergeCells count="8">
    <mergeCell ref="C18:BC18"/>
    <mergeCell ref="A9:BC9"/>
    <mergeCell ref="A1:L1"/>
    <mergeCell ref="A4:BC4"/>
    <mergeCell ref="A5:BC5"/>
    <mergeCell ref="A6:BC6"/>
    <mergeCell ref="A7:BC7"/>
    <mergeCell ref="B8:BC8"/>
  </mergeCells>
  <dataValidations count="21">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list" allowBlank="1" showInputMessage="1" showErrorMessage="1" sqref="K13:K15">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19"/>
  <sheetViews>
    <sheetView showGridLines="0" zoomScale="73" zoomScaleNormal="73" zoomScalePageLayoutView="0" workbookViewId="0" topLeftCell="A8">
      <selection activeCell="E12" sqref="E12"/>
    </sheetView>
  </sheetViews>
  <sheetFormatPr defaultColWidth="9.140625" defaultRowHeight="15"/>
  <cols>
    <col min="1" max="1" width="12.57421875" style="15" customWidth="1"/>
    <col min="2" max="2" width="47.8515625" style="15" customWidth="1"/>
    <col min="3" max="3" width="9.00390625" style="15" hidden="1" customWidth="1"/>
    <col min="4" max="4" width="14.57421875" style="70"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75" t="str">
        <f>B2&amp;" BoQ"</f>
        <v>Item Rate BoQ</v>
      </c>
      <c r="B1" s="75"/>
      <c r="C1" s="75"/>
      <c r="D1" s="75"/>
      <c r="E1" s="75"/>
      <c r="F1" s="75"/>
      <c r="G1" s="75"/>
      <c r="H1" s="75"/>
      <c r="I1" s="75"/>
      <c r="J1" s="75"/>
      <c r="K1" s="75"/>
      <c r="L1" s="75"/>
      <c r="M1" s="37"/>
      <c r="N1" s="37"/>
      <c r="O1" s="38"/>
      <c r="P1" s="38"/>
      <c r="Q1" s="39"/>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IE1" s="2"/>
      <c r="IF1" s="2"/>
      <c r="IG1" s="2"/>
      <c r="IH1" s="2"/>
      <c r="II1" s="2"/>
    </row>
    <row r="2" spans="1:55" s="1" customFormat="1" ht="25.5" customHeight="1" hidden="1">
      <c r="A2" s="18" t="s">
        <v>3</v>
      </c>
      <c r="B2" s="18" t="s">
        <v>4</v>
      </c>
      <c r="C2" s="19" t="s">
        <v>5</v>
      </c>
      <c r="D2" s="19" t="s">
        <v>6</v>
      </c>
      <c r="E2" s="18" t="s">
        <v>7</v>
      </c>
      <c r="F2" s="37"/>
      <c r="G2" s="37"/>
      <c r="H2" s="37"/>
      <c r="I2" s="37"/>
      <c r="J2" s="40"/>
      <c r="K2" s="40"/>
      <c r="L2" s="40"/>
      <c r="M2" s="37"/>
      <c r="N2" s="37"/>
      <c r="O2" s="38"/>
      <c r="P2" s="38"/>
      <c r="Q2" s="39"/>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row>
    <row r="3" spans="1:243" s="1" customFormat="1" ht="30" customHeight="1" hidden="1">
      <c r="A3" s="37" t="s">
        <v>8</v>
      </c>
      <c r="B3" s="37"/>
      <c r="C3" s="37" t="s">
        <v>9</v>
      </c>
      <c r="D3" s="50"/>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IE3" s="2"/>
      <c r="IF3" s="2"/>
      <c r="IG3" s="2"/>
      <c r="IH3" s="2"/>
      <c r="II3" s="2"/>
    </row>
    <row r="4" spans="1:243" s="3" customFormat="1" ht="30.75" customHeight="1">
      <c r="A4" s="76" t="s">
        <v>46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4"/>
      <c r="IF4" s="4"/>
      <c r="IG4" s="4"/>
      <c r="IH4" s="4"/>
      <c r="II4" s="4"/>
    </row>
    <row r="5" spans="1:243" s="3" customFormat="1" ht="30.75"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4"/>
      <c r="IF5" s="4"/>
      <c r="IG5" s="4"/>
      <c r="IH5" s="4"/>
      <c r="II5" s="4"/>
    </row>
    <row r="6" spans="1:243" s="3" customFormat="1" ht="30.75" customHeight="1">
      <c r="A6" s="76" t="s">
        <v>57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4"/>
      <c r="IF6" s="4"/>
      <c r="IG6" s="4"/>
      <c r="IH6" s="4"/>
      <c r="II6" s="4"/>
    </row>
    <row r="7" spans="1:243" s="3"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4"/>
      <c r="IF7" s="4"/>
      <c r="IG7" s="4"/>
      <c r="IH7" s="4"/>
      <c r="II7" s="4"/>
    </row>
    <row r="8" spans="1:243" s="5" customFormat="1" ht="72.75" customHeight="1">
      <c r="A8" s="41" t="s">
        <v>44</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6"/>
      <c r="IF8" s="6"/>
      <c r="IG8" s="6"/>
      <c r="IH8" s="6"/>
      <c r="II8" s="6"/>
    </row>
    <row r="9" spans="1:243" s="7" customFormat="1" ht="74.25" customHeight="1">
      <c r="A9" s="73" t="s">
        <v>59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8"/>
      <c r="IF9" s="8"/>
      <c r="IG9" s="8"/>
      <c r="IH9" s="8"/>
      <c r="II9" s="8"/>
    </row>
    <row r="10" spans="1:243" s="9" customFormat="1" ht="18.75" customHeight="1">
      <c r="A10" s="20" t="s">
        <v>47</v>
      </c>
      <c r="B10" s="20" t="s">
        <v>48</v>
      </c>
      <c r="C10" s="20" t="s">
        <v>48</v>
      </c>
      <c r="D10" s="71" t="s">
        <v>47</v>
      </c>
      <c r="E10" s="20" t="s">
        <v>48</v>
      </c>
      <c r="F10" s="20" t="s">
        <v>11</v>
      </c>
      <c r="G10" s="20" t="s">
        <v>11</v>
      </c>
      <c r="H10" s="20" t="s">
        <v>12</v>
      </c>
      <c r="I10" s="20" t="s">
        <v>48</v>
      </c>
      <c r="J10" s="20" t="s">
        <v>47</v>
      </c>
      <c r="K10" s="20" t="s">
        <v>49</v>
      </c>
      <c r="L10" s="20" t="s">
        <v>48</v>
      </c>
      <c r="M10" s="20" t="s">
        <v>47</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47</v>
      </c>
      <c r="AU10" s="20" t="s">
        <v>47</v>
      </c>
      <c r="AV10" s="20" t="s">
        <v>12</v>
      </c>
      <c r="AW10" s="20" t="s">
        <v>12</v>
      </c>
      <c r="AX10" s="20" t="s">
        <v>47</v>
      </c>
      <c r="AY10" s="20" t="s">
        <v>47</v>
      </c>
      <c r="AZ10" s="20" t="s">
        <v>13</v>
      </c>
      <c r="BA10" s="20" t="s">
        <v>47</v>
      </c>
      <c r="BB10" s="20" t="s">
        <v>47</v>
      </c>
      <c r="BC10" s="20" t="s">
        <v>48</v>
      </c>
      <c r="IE10" s="10"/>
      <c r="IF10" s="10"/>
      <c r="IG10" s="10"/>
      <c r="IH10" s="10"/>
      <c r="II10" s="10"/>
    </row>
    <row r="11" spans="1:243" s="9" customFormat="1" ht="94.5" customHeight="1">
      <c r="A11" s="20" t="s">
        <v>0</v>
      </c>
      <c r="B11" s="20" t="s">
        <v>14</v>
      </c>
      <c r="C11" s="20" t="s">
        <v>1</v>
      </c>
      <c r="D11" s="71" t="s">
        <v>15</v>
      </c>
      <c r="E11" s="20" t="s">
        <v>16</v>
      </c>
      <c r="F11" s="20" t="s">
        <v>50</v>
      </c>
      <c r="G11" s="20"/>
      <c r="H11" s="20"/>
      <c r="I11" s="20" t="s">
        <v>17</v>
      </c>
      <c r="J11" s="20" t="s">
        <v>18</v>
      </c>
      <c r="K11" s="20" t="s">
        <v>19</v>
      </c>
      <c r="L11" s="20" t="s">
        <v>20</v>
      </c>
      <c r="M11" s="42" t="s">
        <v>51</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43" t="s">
        <v>52</v>
      </c>
      <c r="BB11" s="44" t="s">
        <v>28</v>
      </c>
      <c r="BC11" s="44" t="s">
        <v>29</v>
      </c>
      <c r="IE11" s="10"/>
      <c r="IF11" s="10"/>
      <c r="IG11" s="10"/>
      <c r="IH11" s="10"/>
      <c r="II11" s="10"/>
    </row>
    <row r="12" spans="1:243" s="9" customFormat="1" ht="14.25">
      <c r="A12" s="20">
        <v>1</v>
      </c>
      <c r="B12" s="20">
        <v>2</v>
      </c>
      <c r="C12" s="20">
        <v>3</v>
      </c>
      <c r="D12" s="71">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24.75" customHeight="1">
      <c r="A13" s="45">
        <v>1</v>
      </c>
      <c r="B13" s="46" t="s">
        <v>55</v>
      </c>
      <c r="C13" s="22"/>
      <c r="D13" s="53"/>
      <c r="E13" s="33"/>
      <c r="F13" s="26"/>
      <c r="G13" s="25"/>
      <c r="H13" s="25"/>
      <c r="I13" s="26"/>
      <c r="J13" s="27"/>
      <c r="K13" s="28"/>
      <c r="L13" s="28"/>
      <c r="M13" s="34"/>
      <c r="N13" s="24"/>
      <c r="O13" s="24"/>
      <c r="P13" s="47"/>
      <c r="Q13" s="24"/>
      <c r="R13" s="24"/>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48"/>
      <c r="BB13" s="49"/>
      <c r="BC13" s="32"/>
      <c r="IE13" s="12">
        <v>1</v>
      </c>
      <c r="IF13" s="12" t="s">
        <v>30</v>
      </c>
      <c r="IG13" s="12" t="s">
        <v>31</v>
      </c>
      <c r="IH13" s="12">
        <v>10</v>
      </c>
      <c r="II13" s="12" t="s">
        <v>32</v>
      </c>
    </row>
    <row r="14" spans="1:243" s="11" customFormat="1" ht="55.5" customHeight="1">
      <c r="A14" s="21">
        <v>2</v>
      </c>
      <c r="B14" s="66" t="s">
        <v>53</v>
      </c>
      <c r="C14" s="22" t="s">
        <v>37</v>
      </c>
      <c r="D14" s="65">
        <v>1</v>
      </c>
      <c r="E14" s="50" t="s">
        <v>45</v>
      </c>
      <c r="F14" s="23">
        <v>0</v>
      </c>
      <c r="G14" s="24"/>
      <c r="H14" s="25"/>
      <c r="I14" s="26" t="s">
        <v>34</v>
      </c>
      <c r="J14" s="27">
        <f>IF(I14="Less(-)",-1,1)</f>
        <v>1</v>
      </c>
      <c r="K14" s="28" t="s">
        <v>41</v>
      </c>
      <c r="L14" s="28" t="s">
        <v>7</v>
      </c>
      <c r="M14" s="29"/>
      <c r="N14" s="30"/>
      <c r="O14" s="30"/>
      <c r="P14" s="51"/>
      <c r="Q14" s="30"/>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2">
        <f>total_amount_ba($B$2,$D$2,D14,F14,J14,K14,M14)</f>
        <v>0</v>
      </c>
      <c r="BB14" s="52">
        <f>BA14+SUM(N14:AZ14)</f>
        <v>0</v>
      </c>
      <c r="BC14" s="32" t="str">
        <f>SpellNumber(L14,BB14)</f>
        <v>INR Zero Only</v>
      </c>
      <c r="IE14" s="12">
        <v>1.01</v>
      </c>
      <c r="IF14" s="12" t="s">
        <v>35</v>
      </c>
      <c r="IG14" s="12" t="s">
        <v>31</v>
      </c>
      <c r="IH14" s="12">
        <v>123.223</v>
      </c>
      <c r="II14" s="12" t="s">
        <v>33</v>
      </c>
    </row>
    <row r="15" spans="1:243" s="11" customFormat="1" ht="55.5" customHeight="1">
      <c r="A15" s="21">
        <v>3</v>
      </c>
      <c r="B15" s="66" t="s">
        <v>54</v>
      </c>
      <c r="C15" s="22" t="s">
        <v>37</v>
      </c>
      <c r="D15" s="65">
        <v>3</v>
      </c>
      <c r="E15" s="50" t="s">
        <v>33</v>
      </c>
      <c r="F15" s="23">
        <v>0</v>
      </c>
      <c r="G15" s="24"/>
      <c r="H15" s="25"/>
      <c r="I15" s="26" t="s">
        <v>34</v>
      </c>
      <c r="J15" s="27">
        <f>IF(I15="Less(-)",-1,1)</f>
        <v>1</v>
      </c>
      <c r="K15" s="28" t="s">
        <v>41</v>
      </c>
      <c r="L15" s="28" t="s">
        <v>7</v>
      </c>
      <c r="M15" s="29"/>
      <c r="N15" s="30"/>
      <c r="O15" s="30"/>
      <c r="P15" s="51"/>
      <c r="Q15" s="30"/>
      <c r="R15" s="3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2">
        <f>total_amount_ba($B$2,$D$2,D15,F15,J15,K15,M15)</f>
        <v>0</v>
      </c>
      <c r="BB15" s="52">
        <f>BA15+SUM(N15:AZ15)</f>
        <v>0</v>
      </c>
      <c r="BC15" s="32" t="str">
        <f>SpellNumber(L15,BB15)</f>
        <v>INR Zero Only</v>
      </c>
      <c r="IE15" s="12">
        <v>1.01</v>
      </c>
      <c r="IF15" s="12" t="s">
        <v>35</v>
      </c>
      <c r="IG15" s="12" t="s">
        <v>31</v>
      </c>
      <c r="IH15" s="12">
        <v>123.223</v>
      </c>
      <c r="II15" s="12" t="s">
        <v>33</v>
      </c>
    </row>
    <row r="16" spans="1:243" s="11" customFormat="1" ht="33" customHeight="1">
      <c r="A16" s="35" t="s">
        <v>39</v>
      </c>
      <c r="B16" s="35"/>
      <c r="C16" s="26"/>
      <c r="D16" s="68"/>
      <c r="E16" s="26"/>
      <c r="F16" s="26"/>
      <c r="G16" s="26"/>
      <c r="H16" s="54"/>
      <c r="I16" s="54"/>
      <c r="J16" s="54"/>
      <c r="K16" s="54"/>
      <c r="L16" s="26"/>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36">
        <f>SUM(BA13:BA15)</f>
        <v>0</v>
      </c>
      <c r="BB16" s="36">
        <f>SUM(BB13:BB15)</f>
        <v>0</v>
      </c>
      <c r="BC16" s="32" t="str">
        <f>SpellNumber($E$2,BB16)</f>
        <v>INR Zero Only</v>
      </c>
      <c r="IE16" s="12">
        <v>4</v>
      </c>
      <c r="IF16" s="12" t="s">
        <v>36</v>
      </c>
      <c r="IG16" s="12" t="s">
        <v>38</v>
      </c>
      <c r="IH16" s="12">
        <v>10</v>
      </c>
      <c r="II16" s="12" t="s">
        <v>33</v>
      </c>
    </row>
    <row r="17" spans="1:243" s="13" customFormat="1" ht="39" customHeight="1" hidden="1">
      <c r="A17" s="35" t="s">
        <v>43</v>
      </c>
      <c r="B17" s="35"/>
      <c r="C17" s="56"/>
      <c r="D17" s="69"/>
      <c r="E17" s="57" t="s">
        <v>40</v>
      </c>
      <c r="F17" s="58"/>
      <c r="G17" s="59"/>
      <c r="H17" s="34"/>
      <c r="I17" s="34"/>
      <c r="J17" s="34"/>
      <c r="K17" s="60"/>
      <c r="L17" s="61"/>
      <c r="M17" s="62"/>
      <c r="N17" s="34"/>
      <c r="O17" s="27"/>
      <c r="P17" s="27"/>
      <c r="Q17" s="27"/>
      <c r="R17" s="27"/>
      <c r="S17" s="27"/>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63">
        <f>IF(ISBLANK(F17),0,IF(E17="Excess (+)",ROUND(BA16+(BA16*F17),2),IF(E17="Less (-)",ROUND(BA16+(BA16*F17*(-1)),2),0)))</f>
        <v>0</v>
      </c>
      <c r="BB17" s="64">
        <f>ROUND(BA17,0)</f>
        <v>0</v>
      </c>
      <c r="BC17" s="32" t="str">
        <f>SpellNumber(L17,BB17)</f>
        <v> Zero Only</v>
      </c>
      <c r="IE17" s="14"/>
      <c r="IF17" s="14"/>
      <c r="IG17" s="14"/>
      <c r="IH17" s="14"/>
      <c r="II17" s="14"/>
    </row>
    <row r="18" spans="1:243" s="13" customFormat="1" ht="51" customHeight="1">
      <c r="A18" s="35" t="s">
        <v>42</v>
      </c>
      <c r="B18" s="35"/>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14"/>
      <c r="IF18" s="14"/>
      <c r="IG18" s="14"/>
      <c r="IH18" s="14"/>
      <c r="II18" s="14"/>
    </row>
    <row r="19" spans="3:243" s="9" customFormat="1" ht="14.25">
      <c r="C19" s="15"/>
      <c r="D19" s="70"/>
      <c r="E19" s="15"/>
      <c r="F19" s="15"/>
      <c r="G19" s="15"/>
      <c r="H19" s="15"/>
      <c r="I19" s="15"/>
      <c r="J19" s="15"/>
      <c r="K19" s="15"/>
      <c r="L19" s="15"/>
      <c r="M19" s="15"/>
      <c r="O19" s="15"/>
      <c r="BA19" s="15"/>
      <c r="BC19" s="15"/>
      <c r="IE19" s="10"/>
      <c r="IF19" s="10"/>
      <c r="IG19" s="10"/>
      <c r="IH19" s="10"/>
      <c r="II19" s="10"/>
    </row>
  </sheetData>
  <sheetProtection password="CE88" sheet="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K13:K15">
      <formula1>"Partial Conversion, Full Conversion"</formula1>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L13:L15">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AEGCLU046</cp:lastModifiedBy>
  <cp:lastPrinted>2022-10-14T06:41:45Z</cp:lastPrinted>
  <dcterms:created xsi:type="dcterms:W3CDTF">2009-01-30T06:42:42Z</dcterms:created>
  <dcterms:modified xsi:type="dcterms:W3CDTF">2023-02-10T09:17:36Z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