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'BoQ1'!$A$1:$BC$77</definedName>
    <definedName name="_xlnm.Print_Area" localSheetId="1">'BoQ2'!$A$1:$BC$77</definedName>
    <definedName name="_xlnm.Print_Area" localSheetId="2">'BoQ3'!$A$1:$BC$46</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<sst xmlns="http://schemas.openxmlformats.org/spreadsheetml/2006/main" count="1162" uniqueCount="205">
  <si>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</si>
  <si>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</si>
  <si>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</si>
  <si>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</si>
  <si>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</si>
  <si>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</si>
  <si>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</si>
  <si>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</si>
  <si>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</si>
  <si>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</si>
  <si>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</si>
  <si>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</si>
  <si>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</si>
  <si>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</si>
  <si>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</si>
  <si>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</si>
  <si>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</si>
  <si>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</si>
  <si>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</si>
  <si>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</si>
  <si>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</si>
  <si>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</si>
  <si>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</si>
  <si>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</si>
  <si>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</si>
  <si>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</si>
  <si>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</si>
  <si>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</si>
  <si>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</si>
  <si>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</si>
  <si>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</si>
  <si>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</si>
  <si>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</si>
  <si>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</si>
  <si>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</si>
  <si>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</si>
  <si>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</si>
  <si>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</si>
  <si>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</si>
  <si>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</si>
  <si>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</si>
  <si>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</si>
  <si>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</si>
  <si>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MT</t>
  </si>
  <si>
    <t>Tender Inviting Authority: CGM[O&amp;M]LAR,AEGCL</t>
  </si>
  <si>
    <t>Job</t>
  </si>
  <si>
    <t>Item1</t>
  </si>
  <si>
    <t>Item2</t>
  </si>
  <si>
    <t>Item3</t>
  </si>
  <si>
    <t>Item5</t>
  </si>
  <si>
    <t>Item6</t>
  </si>
  <si>
    <t>Item7</t>
  </si>
  <si>
    <t>No.</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</si>
  <si>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</si>
  <si>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</si>
  <si>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</si>
  <si>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</si>
  <si>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</si>
  <si>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</si>
  <si>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Nos.</t>
  </si>
  <si>
    <t>Item9</t>
  </si>
  <si>
    <t>Item10</t>
  </si>
  <si>
    <t>Item11</t>
  </si>
  <si>
    <t>Item12</t>
  </si>
  <si>
    <t>Item13</t>
  </si>
  <si>
    <t>Item14</t>
  </si>
  <si>
    <t>Item15</t>
  </si>
  <si>
    <t>Item18</t>
  </si>
  <si>
    <t>Item19</t>
  </si>
  <si>
    <t>Item21</t>
  </si>
  <si>
    <t>Item22</t>
  </si>
  <si>
    <t>Item23</t>
  </si>
  <si>
    <t>Item25</t>
  </si>
  <si>
    <t>Name of Work: Turnkey Construction of one no. of 33kV feeder bay for National Data Centre, Amingaon along with associated works at 132kV Sishugram GSS, AEGCL</t>
  </si>
  <si>
    <r>
      <rPr>
        <b/>
        <u val="single"/>
        <sz val="12"/>
        <rFont val="Arial Narrow"/>
        <family val="2"/>
      </rPr>
      <t>Turnkey Construction of one no. of 33kV feeder bay for National Data Centre, Amingaon along with associated works at 132kV Sishugram GSS, AEGCL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</si>
  <si>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Supply of Equipments and accessories</t>
  </si>
  <si>
    <t>33kV, 31.5kA/3sec, 2000A, Gang operated Vaccum Circuit Breaker complete with mounting structure and accessories including Terminal connectors etc.</t>
  </si>
  <si>
    <t>33kV, 25kA/3sec, 1250A Isolators with Earth Switch  complete with all fittings and accessories including Terminal connectors.</t>
  </si>
  <si>
    <t>Set</t>
  </si>
  <si>
    <t>33kV, 25kA, 1250A Isolators without Earth Switch complete with all fittings and accessories including Terminal connectors.</t>
  </si>
  <si>
    <t>33kV, 400-200/1-1A, 2-Core Single Phase CT complete with all fittings and accessories including Terminal connectors (0.2S-5P20 Class, live tank type).</t>
  </si>
  <si>
    <t>CT Junction BOX</t>
  </si>
  <si>
    <t>33kV Lightning Arrester complete with all fittings and accessories including Terminal connectors, surge counter and base insulator.</t>
  </si>
  <si>
    <t xml:space="preserve">33kV, 8kN Post insulator with all fittings </t>
  </si>
  <si>
    <t>Mounting Structures with mounting &amp; foundation bolts as per drawing.</t>
  </si>
  <si>
    <t>a) 33kV Motorised isolators without Earth Switch</t>
  </si>
  <si>
    <t>b) 33kV CT</t>
  </si>
  <si>
    <t>c) 33kV LA</t>
  </si>
  <si>
    <t>d) 33kV PI</t>
  </si>
  <si>
    <t>e) 33kV Motorised isolators with Earth Switch</t>
  </si>
  <si>
    <t>33kV Feeder Control and Relay Panel (Simplex Type) with BCU, ethernet switch and all accessories suitable for SAS integration with existing SAS system of Siemens make.</t>
  </si>
  <si>
    <t>Supply of 3Ph 4 Wire Energy Meter (0.2S class, SAMAST Compliant and suitable for integration in existing Secure make system)</t>
  </si>
  <si>
    <t>Terminal connectors 33 kV side. The quantity of terminal connectors shall be as per sub-station layout &amp; shall be supplied as per technical specification of individual equipment requirement</t>
  </si>
  <si>
    <t>ACSR Zebra conductor</t>
  </si>
  <si>
    <t>UPG Clamp (ZEBRA to ZEBRA)</t>
  </si>
  <si>
    <t>UPG Clamp (ZEBRA to Panther)</t>
  </si>
  <si>
    <t>Isolator clamp for Twin Zebra (Spacing: 250mm)</t>
  </si>
  <si>
    <t>Double Tension Clamp with Hardware fittings for Twin Zebra Conductor (spacing-250mm)</t>
  </si>
  <si>
    <t>Spacer for Twin Zebra conductor (Spacing 250mm)</t>
  </si>
  <si>
    <t>UPG Clamp (MOOSE to ZEBRA)</t>
  </si>
  <si>
    <t>CB Clamp for MOOSE conductor</t>
  </si>
  <si>
    <t>CT Clamp for MOOSE Conductor (Stud Dia 30 mm)</t>
  </si>
  <si>
    <t>Isolator Clamp for Moose Conductor</t>
  </si>
  <si>
    <t>ACSR Panther Conductor</t>
  </si>
  <si>
    <t>1x4, 90 KN tension Disc Insulator string complete with all hardware fittings, clamps, arching horn etc. suitable for Zebra conductor for Bus Extension and augmentation works</t>
  </si>
  <si>
    <t>Mtr.</t>
  </si>
  <si>
    <t>Earthmat Extension and grounding of equipments</t>
  </si>
  <si>
    <t>a) 65x12 GI flat Earthing conductor for earthmate.</t>
  </si>
  <si>
    <t>b)  50x6 MM GI flat</t>
  </si>
  <si>
    <t>c)  Earth Electrode, 50mm dia, 3 m long GI perforated pipe</t>
  </si>
  <si>
    <t>d)  GI steel wires (37/3.5mm)</t>
  </si>
  <si>
    <t>PVC Armoured Control Cable (Copper)</t>
  </si>
  <si>
    <t>a) 4CX2.5 sqmm</t>
  </si>
  <si>
    <t>b) 7CX1.5 sqmm</t>
  </si>
  <si>
    <t>c) 14CX 1.5 sqmm</t>
  </si>
  <si>
    <t xml:space="preserve">XLPE Armoured Power Cable (Copper) </t>
  </si>
  <si>
    <t>a) 2CX6 sqmm</t>
  </si>
  <si>
    <t>b) 4CX 16sqmm</t>
  </si>
  <si>
    <t>c) 3 1/2 C X 35 sqmm</t>
  </si>
  <si>
    <t>100W LED Lights for Switch Yard Illumination, including Fitting and fixing</t>
  </si>
  <si>
    <t>415V AC Distribution Board (o/g feeder 10 Nos.) OUTDOOR TYPE</t>
  </si>
  <si>
    <t>No</t>
  </si>
  <si>
    <t>Supply of 33 KV Switchyard Structure</t>
  </si>
  <si>
    <t>Column</t>
  </si>
  <si>
    <t>Beam</t>
  </si>
  <si>
    <t>HT Danger Plate</t>
  </si>
  <si>
    <t>Mandatory Spares</t>
  </si>
  <si>
    <t xml:space="preserve">For 33kV SF6 CB </t>
  </si>
  <si>
    <t>Trip Coil for 33kV CB</t>
  </si>
  <si>
    <t>Closing coil for 33kV CB</t>
  </si>
  <si>
    <t>Spring charging motor</t>
  </si>
  <si>
    <t>33kV, 25kA, 1250A Isolators Contacts 
(1 Male &amp; 1 Female Contact =1Set)</t>
  </si>
  <si>
    <t>33kV, 400/1-1A, 2-Core Single Phase CT</t>
  </si>
  <si>
    <t>33kV Lightning Arrester</t>
  </si>
  <si>
    <t xml:space="preserve">Master Trip Relay </t>
  </si>
  <si>
    <t xml:space="preserve">Bay Control Unit </t>
  </si>
  <si>
    <t>O/c &amp; E/f relay</t>
  </si>
  <si>
    <t>Cable Tray</t>
  </si>
  <si>
    <t>a) Perforated Type 450 mm Wide</t>
  </si>
  <si>
    <t>b) Perforated Type 300 mm Wide</t>
  </si>
  <si>
    <t>Item4</t>
  </si>
  <si>
    <t>Item17</t>
  </si>
  <si>
    <t>Item20</t>
  </si>
  <si>
    <t>Item24</t>
  </si>
  <si>
    <t>Item26</t>
  </si>
  <si>
    <t>Item27</t>
  </si>
  <si>
    <t>Item28</t>
  </si>
  <si>
    <t>Item30</t>
  </si>
  <si>
    <t>Item31</t>
  </si>
  <si>
    <t>Item32</t>
  </si>
  <si>
    <t>Item33</t>
  </si>
  <si>
    <t>Item35</t>
  </si>
  <si>
    <t>Item36</t>
  </si>
  <si>
    <t>Item37</t>
  </si>
  <si>
    <t>Item39</t>
  </si>
  <si>
    <t>Item40</t>
  </si>
  <si>
    <t>Item41</t>
  </si>
  <si>
    <t>Item42</t>
  </si>
  <si>
    <t>Item43</t>
  </si>
  <si>
    <t>Item45</t>
  </si>
  <si>
    <t>Item46</t>
  </si>
  <si>
    <t>Item47</t>
  </si>
  <si>
    <t>Item49</t>
  </si>
  <si>
    <t>Item50</t>
  </si>
  <si>
    <t>Item51</t>
  </si>
  <si>
    <t>Item52</t>
  </si>
  <si>
    <t>Item53</t>
  </si>
  <si>
    <t>Item55</t>
  </si>
  <si>
    <t>Item56</t>
  </si>
  <si>
    <t>Item57</t>
  </si>
  <si>
    <t>Item58</t>
  </si>
  <si>
    <t>Item60</t>
  </si>
  <si>
    <t>Item61</t>
  </si>
  <si>
    <r>
      <rPr>
        <b/>
        <u val="single"/>
        <sz val="12"/>
        <rFont val="Arial Narrow"/>
        <family val="2"/>
      </rPr>
      <t>Turnkey Construction of one no. of 33kV feeder bay for National Data Centre, Amingaon along with associated works at 132kV Sishugram GSS, AEGCL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</si>
  <si>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Turnkey Construction of one no. of 33kV feeder bay for National Data Centre, Amingaon along with associated works at 132kV Sishugram GSS, AEGCL
(Erection, testing and commissioning including bay extension works)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</si>
  <si>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 of mounting structure as required, including construction of foundation and supply of all foundation materials, structure earthing and Labour etc.</t>
  </si>
  <si>
    <t>33kV  Vaccum Circuit Breaker</t>
  </si>
  <si>
    <t>3kV CT</t>
  </si>
  <si>
    <t>33kV Isolator</t>
  </si>
  <si>
    <t>33kV LA</t>
  </si>
  <si>
    <t>33kV Post Insulator</t>
  </si>
  <si>
    <t xml:space="preserve">Erection, Testing and commissioning including laying of control and power cables and equipment earthing as required </t>
  </si>
  <si>
    <t>33kV Vaccum Circuit Breaker</t>
  </si>
  <si>
    <t xml:space="preserve">33kV CT </t>
  </si>
  <si>
    <t>Construction of Foundation for lattice steel column including supply of all foundation material and labour etc.</t>
  </si>
  <si>
    <t xml:space="preserve">Column </t>
  </si>
  <si>
    <t>Erection of lattice steel structure along with structure earthing</t>
  </si>
  <si>
    <t>Installation of earthing system</t>
  </si>
  <si>
    <t xml:space="preserve">Installation of earth electrode with test links including construction of CI covered earth pits. </t>
  </si>
  <si>
    <t>Construction of extended earth mat using GI flats (65x12 mm) and connection to risers for equipment earthing as directed.</t>
  </si>
  <si>
    <t>Erection of 50x6 mm GI flat</t>
  </si>
  <si>
    <t>LS</t>
  </si>
  <si>
    <t>CONSTRUCTION OF CABLE TRENCH &amp; SLAB  including supply of all foundation material and labour etc.</t>
  </si>
  <si>
    <t>a) C Type (including connection to existing 132kV trench)</t>
  </si>
  <si>
    <t>b) D type</t>
  </si>
  <si>
    <t>SWITCHYARD PCC AND GRAVELLING  including supply of all material and labour etc.</t>
  </si>
  <si>
    <t xml:space="preserve">Providing 80mm thick PCC base in prop 1:4:8 as per drawing &amp; specifications including supply of all materials and labour.   </t>
  </si>
  <si>
    <t>Providing switchyard gravelling (100mm thickness) levelling etc as per directive of site engineer.</t>
  </si>
  <si>
    <t>sqm.</t>
  </si>
  <si>
    <t>Installation and commissioning of the C&amp;R panel</t>
  </si>
  <si>
    <t xml:space="preserve">Installation in control room, including testing and commissioning of C&amp;R panel and integration to existing SAS system of Siemens Make. </t>
  </si>
  <si>
    <t xml:space="preserve">Erection of Terminal connectors 33 kV side/Bus Extension and Augmentaion. </t>
  </si>
  <si>
    <t>Retrofitting/Fabrication/Erection of beam in existing column for restringing of 33kV Bus III (Section-2) for capacitor bank -II by shifting of the bus conductor for provision of load to National Data Centre feeder and termination of jumpers/bus conductors as per site requirement</t>
  </si>
  <si>
    <t>Bid reference No: AEGCL/MD/Tech-309/O&amp;M(LAR)/NDCP/33KV Feeder (sishugram)/Bid</t>
  </si>
  <si>
    <t>Bid reference No:AEGCL/MD/Tech-309/O&amp;M(LAR)/NDCP/33KV Feeder (sishugram)/Bid</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</si>
</sst>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8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b/>
      <u val="single"/>
      <sz val="12"/>
      <color indexed="10"/>
      <name val="Arial Narrow"/>
      <family val="2"/>
    </font>
    <font>
      <b/>
      <u val="single"/>
      <sz val="12"/>
      <color indexed="23"/>
      <name val="Arial Narrow"/>
      <family val="2"/>
    </font>
    <font>
      <sz val="12"/>
      <color indexed="8"/>
      <name val="Times New Roman"/>
      <family val="1"/>
    </font>
    <font>
      <sz val="12"/>
      <color indexed="10"/>
      <name val="Times New Roman"/>
      <family val="1"/>
    </font>
    <font>
      <sz val="12"/>
      <name val="Arial"/>
      <family val="2"/>
    </font>
    <font>
      <sz val="12"/>
      <color indexed="23"/>
      <name val="Arial"/>
      <family val="2"/>
    </font>
    <font>
      <b/>
      <u val="single"/>
      <sz val="12"/>
      <color indexed="8"/>
      <name val="Arial"/>
      <family val="2"/>
    </font>
    <font>
      <b/>
      <u val="single"/>
      <sz val="12"/>
      <color indexed="23"/>
      <name val="Arial"/>
      <family val="2"/>
    </font>
    <font>
      <sz val="12"/>
      <color indexed="8"/>
      <name val="Calibri"/>
      <family val="2"/>
    </font>
    <font>
      <sz val="12"/>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u val="single"/>
      <sz val="12"/>
      <color rgb="FFFF0000"/>
      <name val="Arial Narrow"/>
      <family val="2"/>
    </font>
    <font>
      <b/>
      <u val="single"/>
      <sz val="12"/>
      <color theme="0" tint="-0.4999699890613556"/>
      <name val="Arial Narrow"/>
      <family val="2"/>
    </font>
    <font>
      <b/>
      <sz val="12"/>
      <color theme="1"/>
      <name val="Arial Narrow"/>
      <family val="2"/>
    </font>
    <font>
      <sz val="12"/>
      <color theme="1"/>
      <name val="Arial Narrow"/>
      <family val="2"/>
    </font>
    <font>
      <sz val="12"/>
      <color theme="1"/>
      <name val="Times New Roman"/>
      <family val="1"/>
    </font>
    <font>
      <sz val="12"/>
      <color rgb="FFFF0000"/>
      <name val="Times New Roman"/>
      <family val="1"/>
    </font>
    <font>
      <sz val="12"/>
      <color theme="0" tint="-0.4999699890613556"/>
      <name val="Arial"/>
      <family val="2"/>
    </font>
    <font>
      <b/>
      <u val="single"/>
      <sz val="12"/>
      <color theme="0" tint="-0.4999699890613556"/>
      <name val="Arial"/>
      <family val="2"/>
    </font>
    <font>
      <sz val="12"/>
      <color theme="1"/>
      <name val="Calibri"/>
      <family val="2"/>
    </font>
    <font>
      <sz val="12"/>
      <color theme="0"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4">
    <xf numFmtId="0" fontId="0" fillId="0" borderId="0" xfId="0" applyFont="1" applyAlignment="1">
      <alignment/>
    </xf>
    <xf numFmtId="0" fontId="2"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0" xfId="57" applyNumberFormat="1" applyFont="1" applyFill="1">
      <alignment/>
      <protection/>
    </xf>
    <xf numFmtId="0" fontId="66" fillId="0" borderId="0" xfId="57" applyNumberFormat="1" applyFont="1" applyFill="1">
      <alignment/>
      <protection/>
    </xf>
    <xf numFmtId="0" fontId="2"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8"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9"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70" fillId="0" borderId="10" xfId="57" applyNumberFormat="1" applyFont="1" applyFill="1" applyBorder="1" applyAlignment="1" applyProtection="1">
      <alignment vertical="center"/>
      <protection locked="0"/>
    </xf>
    <xf numFmtId="0" fontId="70" fillId="0" borderId="10" xfId="57" applyNumberFormat="1" applyFont="1" applyFill="1" applyBorder="1" applyAlignment="1">
      <alignment vertical="center"/>
      <protection/>
    </xf>
    <xf numFmtId="0" fontId="71" fillId="0" borderId="10" xfId="58" applyNumberFormat="1" applyFont="1" applyFill="1" applyBorder="1" applyAlignment="1" applyProtection="1">
      <alignment horizontal="center" vertical="center"/>
      <protection/>
    </xf>
    <xf numFmtId="0" fontId="71"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72" fillId="0" borderId="10" xfId="58" applyNumberFormat="1" applyFont="1" applyFill="1" applyBorder="1" applyAlignment="1">
      <alignment horizontal="center" vertical="top" wrapText="1"/>
      <protection/>
    </xf>
    <xf numFmtId="0" fontId="72"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73"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74" fillId="0" borderId="10" xfId="57" applyNumberFormat="1" applyFont="1" applyFill="1" applyBorder="1" applyAlignment="1" applyProtection="1">
      <alignment vertical="top"/>
      <protection/>
    </xf>
    <xf numFmtId="10" fontId="69" fillId="33" borderId="10" xfId="65" applyNumberFormat="1" applyFont="1" applyFill="1" applyBorder="1" applyAlignment="1">
      <alignment horizontal="center" vertical="center"/>
    </xf>
    <xf numFmtId="0" fontId="74"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5"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9" fillId="0" borderId="10" xfId="58"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wrapText="1"/>
      <protection/>
    </xf>
    <xf numFmtId="0" fontId="76"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7"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xf numFmtId="0" fontId="78" fillId="0" borderId="11" xfId="0" applyFont="1" applyFill="1" applyBorder="1" applyAlignment="1">
      <alignment horizontal="left" vertical="center" wrapText="1"/>
    </xf>
    <xf numFmtId="0" fontId="79" fillId="0" borderId="11" xfId="0" applyFont="1" applyFill="1" applyBorder="1" applyAlignment="1">
      <alignment horizontal="left" vertical="center" wrapText="1"/>
    </xf>
    <xf numFmtId="0" fontId="79" fillId="0" borderId="11" xfId="0" applyFont="1" applyFill="1" applyBorder="1" applyAlignment="1">
      <alignment horizontal="center" vertical="center" wrapText="1"/>
    </xf>
    <xf numFmtId="0" fontId="80" fillId="0" borderId="10" xfId="0" applyFont="1" applyFill="1" applyBorder="1" applyAlignment="1">
      <alignment horizontal="center" vertical="center"/>
    </xf>
    <xf numFmtId="0" fontId="81" fillId="0" borderId="10" xfId="0" applyFont="1" applyFill="1" applyBorder="1" applyAlignment="1">
      <alignment/>
    </xf>
    <xf numFmtId="0" fontId="79" fillId="0" borderId="11" xfId="0" applyFont="1" applyFill="1" applyBorder="1" applyAlignment="1">
      <alignment horizontal="left" vertical="center"/>
    </xf>
    <xf numFmtId="0" fontId="44" fillId="0" borderId="0" xfId="57" applyNumberFormat="1" applyFont="1" applyFill="1" applyBorder="1" applyAlignment="1">
      <alignment vertical="center"/>
      <protection/>
    </xf>
    <xf numFmtId="0" fontId="82" fillId="0" borderId="0" xfId="57" applyNumberFormat="1" applyFont="1" applyFill="1" applyBorder="1" applyAlignment="1">
      <alignment vertical="center"/>
      <protection/>
    </xf>
    <xf numFmtId="0" fontId="46" fillId="0" borderId="0" xfId="57" applyNumberFormat="1" applyFont="1" applyFill="1" applyBorder="1" applyAlignment="1">
      <alignment horizontal="left"/>
      <protection/>
    </xf>
    <xf numFmtId="0" fontId="83" fillId="0" borderId="0" xfId="57" applyNumberFormat="1" applyFont="1" applyFill="1" applyBorder="1" applyAlignment="1">
      <alignment horizontal="left"/>
      <protection/>
    </xf>
    <xf numFmtId="0" fontId="44" fillId="0" borderId="0" xfId="57" applyNumberFormat="1" applyFont="1" applyFill="1" applyAlignment="1" applyProtection="1">
      <alignment vertical="center"/>
      <protection locked="0"/>
    </xf>
    <xf numFmtId="0" fontId="82" fillId="0" borderId="0" xfId="57" applyNumberFormat="1" applyFont="1" applyFill="1" applyAlignment="1" applyProtection="1">
      <alignment vertical="center"/>
      <protection locked="0"/>
    </xf>
    <xf numFmtId="0" fontId="44" fillId="0" borderId="0" xfId="57" applyNumberFormat="1" applyFont="1" applyFill="1" applyAlignment="1">
      <alignment vertical="center"/>
      <protection/>
    </xf>
    <xf numFmtId="0" fontId="82" fillId="0" borderId="0" xfId="57" applyNumberFormat="1" applyFont="1" applyFill="1" applyAlignment="1">
      <alignment vertical="center"/>
      <protection/>
    </xf>
    <xf numFmtId="0" fontId="44" fillId="0" borderId="0" xfId="57" applyNumberFormat="1" applyFont="1" applyFill="1">
      <alignment/>
      <protection/>
    </xf>
    <xf numFmtId="0" fontId="82" fillId="0" borderId="0" xfId="57" applyNumberFormat="1" applyFont="1" applyFill="1">
      <alignment/>
      <protection/>
    </xf>
    <xf numFmtId="0" fontId="78" fillId="0" borderId="11" xfId="0" applyFont="1" applyBorder="1" applyAlignment="1">
      <alignment horizontal="left" vertical="top" wrapText="1"/>
    </xf>
    <xf numFmtId="0" fontId="44" fillId="0" borderId="0" xfId="57" applyNumberFormat="1" applyFont="1" applyFill="1" applyAlignment="1">
      <alignment vertical="top"/>
      <protection/>
    </xf>
    <xf numFmtId="0" fontId="82" fillId="0" borderId="0" xfId="57" applyNumberFormat="1" applyFont="1" applyFill="1" applyAlignment="1">
      <alignment vertical="top"/>
      <protection/>
    </xf>
    <xf numFmtId="0" fontId="79" fillId="0" borderId="11" xfId="0" applyFont="1" applyBorder="1" applyAlignment="1">
      <alignment horizontal="left" vertical="center" wrapText="1"/>
    </xf>
    <xf numFmtId="0" fontId="79" fillId="0" borderId="11" xfId="0" applyFont="1" applyBorder="1" applyAlignment="1">
      <alignment horizontal="center" vertical="center" wrapText="1"/>
    </xf>
    <xf numFmtId="0" fontId="78" fillId="0" borderId="11" xfId="0" applyFont="1" applyBorder="1" applyAlignment="1">
      <alignment horizontal="left" vertical="center" wrapText="1"/>
    </xf>
    <xf numFmtId="0" fontId="79" fillId="0" borderId="12" xfId="0" applyFont="1" applyBorder="1" applyAlignment="1">
      <alignment horizontal="left" vertical="center" wrapText="1"/>
    </xf>
    <xf numFmtId="0" fontId="44" fillId="0" borderId="0" xfId="57" applyNumberFormat="1" applyFont="1" applyFill="1" applyAlignment="1" applyProtection="1">
      <alignment vertical="top"/>
      <protection/>
    </xf>
    <xf numFmtId="0" fontId="82" fillId="0" borderId="0" xfId="57" applyNumberFormat="1" applyFont="1" applyFill="1" applyAlignment="1" applyProtection="1">
      <alignment vertical="top"/>
      <protection/>
    </xf>
    <xf numFmtId="0" fontId="84" fillId="0" borderId="0" xfId="57" applyNumberFormat="1" applyFont="1" applyFill="1">
      <alignment/>
      <protection/>
    </xf>
    <xf numFmtId="0" fontId="84" fillId="0" borderId="0" xfId="57" applyNumberFormat="1" applyFont="1" applyFill="1" applyAlignment="1">
      <alignment horizontal="center" vertical="center"/>
      <protection/>
    </xf>
    <xf numFmtId="0" fontId="44" fillId="0" borderId="0" xfId="58" applyNumberFormat="1" applyFont="1" applyFill="1">
      <alignment/>
      <protection/>
    </xf>
    <xf numFmtId="0" fontId="85" fillId="0" borderId="0" xfId="57" applyNumberFormat="1" applyFont="1" applyFill="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8"/>
  <sheetViews>
    <sheetView showGridLines="0" zoomScale="80" zoomScaleNormal="80" zoomScalePageLayoutView="0" workbookViewId="0" topLeftCell="A1">
      <selection activeCell="A5" sqref="A5:BC5"/>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73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203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74</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75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46.5">
      <c r="A14" s="35">
        <v>1.01</v>
      </c>
      <c r="B14" s="76" t="s">
        <v>76</v>
      </c>
      <c r="C14" s="36" t="s">
        <v>46</v>
      </c>
      <c r="D14" s="77">
        <v>1</v>
      </c>
      <c r="E14" s="77" t="s">
        <v>52</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30.75">
      <c r="A15" s="35">
        <v>1.02</v>
      </c>
      <c r="B15" s="76" t="s">
        <v>77</v>
      </c>
      <c r="C15" s="36" t="s">
        <v>47</v>
      </c>
      <c r="D15" s="77">
        <v>1</v>
      </c>
      <c r="E15" s="77" t="s">
        <v>78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30.75">
      <c r="A16" s="35">
        <v>1.03</v>
      </c>
      <c r="B16" s="76" t="s">
        <v>79</v>
      </c>
      <c r="C16" s="36" t="s">
        <v>48</v>
      </c>
      <c r="D16" s="77">
        <v>2</v>
      </c>
      <c r="E16" s="77" t="s">
        <v>78</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1.04</v>
      </c>
      <c r="B17" s="76" t="s">
        <v>80</v>
      </c>
      <c r="C17" s="36" t="s">
        <v>140</v>
      </c>
      <c r="D17" s="77">
        <v>3</v>
      </c>
      <c r="E17" s="77" t="s">
        <v>52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15">
      <c r="A18" s="35">
        <v>1.05</v>
      </c>
      <c r="B18" s="76" t="s">
        <v>81</v>
      </c>
      <c r="C18" s="36" t="s">
        <v>49</v>
      </c>
      <c r="D18" s="77">
        <v>1</v>
      </c>
      <c r="E18" s="77" t="s">
        <v>52</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30.75">
      <c r="A19" s="35">
        <v>1.06</v>
      </c>
      <c r="B19" s="76" t="s">
        <v>82</v>
      </c>
      <c r="C19" s="36" t="s">
        <v>50</v>
      </c>
      <c r="D19" s="77">
        <v>3</v>
      </c>
      <c r="E19" s="77" t="s">
        <v>52</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15">
      <c r="A20" s="35">
        <v>1.07</v>
      </c>
      <c r="B20" s="76" t="s">
        <v>83</v>
      </c>
      <c r="C20" s="36" t="s">
        <v>51</v>
      </c>
      <c r="D20" s="77">
        <v>8</v>
      </c>
      <c r="E20" s="77" t="s">
        <v>52</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2</v>
      </c>
      <c r="B21" s="75" t="s">
        <v>84</v>
      </c>
      <c r="C21" s="36"/>
      <c r="D21" s="78"/>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2.01</v>
      </c>
      <c r="B22" s="76" t="s">
        <v>85</v>
      </c>
      <c r="C22" s="36" t="s">
        <v>60</v>
      </c>
      <c r="D22" s="77">
        <v>2</v>
      </c>
      <c r="E22" s="77" t="s">
        <v>78</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15">
      <c r="A23" s="35">
        <v>2.02</v>
      </c>
      <c r="B23" s="76" t="s">
        <v>86</v>
      </c>
      <c r="C23" s="36" t="s">
        <v>61</v>
      </c>
      <c r="D23" s="77">
        <v>3</v>
      </c>
      <c r="E23" s="77" t="s">
        <v>52</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15">
      <c r="A24" s="35">
        <v>2.03</v>
      </c>
      <c r="B24" s="76" t="s">
        <v>87</v>
      </c>
      <c r="C24" s="36" t="s">
        <v>62</v>
      </c>
      <c r="D24" s="77">
        <v>3</v>
      </c>
      <c r="E24" s="77" t="s">
        <v>52</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2.04</v>
      </c>
      <c r="B25" s="76" t="s">
        <v>88</v>
      </c>
      <c r="C25" s="36" t="s">
        <v>63</v>
      </c>
      <c r="D25" s="77">
        <v>8</v>
      </c>
      <c r="E25" s="77" t="s">
        <v>52</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15">
      <c r="A26" s="35">
        <v>2.05</v>
      </c>
      <c r="B26" s="76" t="s">
        <v>89</v>
      </c>
      <c r="C26" s="36" t="s">
        <v>64</v>
      </c>
      <c r="D26" s="77">
        <v>1</v>
      </c>
      <c r="E26" s="77" t="s">
        <v>78</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46.5">
      <c r="A27" s="35">
        <v>2.06</v>
      </c>
      <c r="B27" s="76" t="s">
        <v>90</v>
      </c>
      <c r="C27" s="36" t="s">
        <v>65</v>
      </c>
      <c r="D27" s="77">
        <v>1</v>
      </c>
      <c r="E27" s="77" t="s">
        <v>52</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30.75">
      <c r="A28" s="35">
        <v>2.07</v>
      </c>
      <c r="B28" s="76" t="s">
        <v>91</v>
      </c>
      <c r="C28" s="36" t="s">
        <v>66</v>
      </c>
      <c r="D28" s="77">
        <v>1</v>
      </c>
      <c r="E28" s="77" t="s">
        <v>52</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44.25" customHeight="1">
      <c r="A29" s="35">
        <v>3</v>
      </c>
      <c r="B29" s="75" t="s">
        <v>92</v>
      </c>
      <c r="C29" s="36"/>
      <c r="D29" s="79"/>
      <c r="E29" s="38"/>
      <c r="F29" s="39"/>
      <c r="G29" s="40"/>
      <c r="H29" s="40"/>
      <c r="I29" s="39"/>
      <c r="J29" s="41"/>
      <c r="K29" s="42"/>
      <c r="L29" s="42"/>
      <c r="M29" s="43"/>
      <c r="N29" s="44"/>
      <c r="O29" s="44"/>
      <c r="P29" s="45"/>
      <c r="Q29" s="44"/>
      <c r="R29" s="44"/>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46"/>
      <c r="BB29" s="47"/>
      <c r="BC29" s="48"/>
      <c r="IE29" s="12">
        <v>1</v>
      </c>
      <c r="IF29" s="12" t="s">
        <v>30</v>
      </c>
      <c r="IG29" s="12" t="s">
        <v>31</v>
      </c>
      <c r="IH29" s="12">
        <v>10</v>
      </c>
      <c r="II29" s="12" t="s">
        <v>32</v>
      </c>
    </row>
    <row r="30" spans="1:243" s="11" customFormat="1" ht="15">
      <c r="A30" s="35">
        <v>3.01</v>
      </c>
      <c r="B30" s="76" t="s">
        <v>93</v>
      </c>
      <c r="C30" s="36" t="s">
        <v>141</v>
      </c>
      <c r="D30" s="77">
        <v>1000</v>
      </c>
      <c r="E30" s="77" t="s">
        <v>105</v>
      </c>
      <c r="F30" s="49">
        <v>0</v>
      </c>
      <c r="G30" s="44"/>
      <c r="H30" s="40"/>
      <c r="I30" s="39" t="s">
        <v>34</v>
      </c>
      <c r="J30" s="41">
        <f>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total_amount_ba($B$2,$D$2,D30,F30,J30,K30,M30)</f>
        <v>0</v>
      </c>
      <c r="BB30" s="54">
        <f>BA30+SUM(N30:AZ30)</f>
        <v>0</v>
      </c>
      <c r="BC30" s="48" t="str">
        <f>SpellNumber(L30,BB30)</f>
        <v>INR Zero Only</v>
      </c>
      <c r="IE30" s="12"/>
      <c r="IF30" s="12"/>
      <c r="IG30" s="12"/>
      <c r="IH30" s="12"/>
      <c r="II30" s="12"/>
    </row>
    <row r="31" spans="1:243" s="11" customFormat="1" ht="15">
      <c r="A31" s="35">
        <v>3.02</v>
      </c>
      <c r="B31" s="76" t="s">
        <v>94</v>
      </c>
      <c r="C31" s="36" t="s">
        <v>67</v>
      </c>
      <c r="D31" s="77">
        <v>30</v>
      </c>
      <c r="E31" s="77" t="s">
        <v>52</v>
      </c>
      <c r="F31" s="49">
        <v>0</v>
      </c>
      <c r="G31" s="44"/>
      <c r="H31" s="40"/>
      <c r="I31" s="39" t="s">
        <v>34</v>
      </c>
      <c r="J31" s="41">
        <f>IF(I31="Less(-)",-1,1)</f>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total_amount_ba($B$2,$D$2,D31,F31,J31,K31,M31)</f>
        <v>0</v>
      </c>
      <c r="BB31" s="54">
        <f>BA31+SUM(N31:AZ31)</f>
        <v>0</v>
      </c>
      <c r="BC31" s="48" t="str">
        <f>SpellNumber(L31,BB31)</f>
        <v>INR Zero Only</v>
      </c>
      <c r="IE31" s="12"/>
      <c r="IF31" s="12"/>
      <c r="IG31" s="12"/>
      <c r="IH31" s="12"/>
      <c r="II31" s="12"/>
    </row>
    <row r="32" spans="1:243" s="11" customFormat="1" ht="15">
      <c r="A32" s="35">
        <v>3.03</v>
      </c>
      <c r="B32" s="76" t="s">
        <v>95</v>
      </c>
      <c r="C32" s="36" t="s">
        <v>68</v>
      </c>
      <c r="D32" s="77">
        <v>30</v>
      </c>
      <c r="E32" s="77" t="s">
        <v>52</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12"/>
      <c r="IF32" s="12"/>
      <c r="IG32" s="12"/>
      <c r="IH32" s="12"/>
      <c r="II32" s="12"/>
    </row>
    <row r="33" spans="1:243" s="11" customFormat="1" ht="15">
      <c r="A33" s="35">
        <v>3.04</v>
      </c>
      <c r="B33" s="76" t="s">
        <v>96</v>
      </c>
      <c r="C33" s="36" t="s">
        <v>142</v>
      </c>
      <c r="D33" s="77">
        <v>54</v>
      </c>
      <c r="E33" s="77" t="s">
        <v>52</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12"/>
      <c r="IF33" s="12"/>
      <c r="IG33" s="12"/>
      <c r="IH33" s="12"/>
      <c r="II33" s="12"/>
    </row>
    <row r="34" spans="1:243" s="11" customFormat="1" ht="30.75">
      <c r="A34" s="35">
        <v>3.05</v>
      </c>
      <c r="B34" s="76" t="s">
        <v>97</v>
      </c>
      <c r="C34" s="36" t="s">
        <v>69</v>
      </c>
      <c r="D34" s="77">
        <v>12</v>
      </c>
      <c r="E34" s="77" t="s">
        <v>59</v>
      </c>
      <c r="F34" s="49">
        <v>0</v>
      </c>
      <c r="G34" s="44"/>
      <c r="H34" s="40"/>
      <c r="I34" s="39" t="s">
        <v>34</v>
      </c>
      <c r="J34" s="41">
        <f>IF(I34="Less(-)",-1,1)</f>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total_amount_ba($B$2,$D$2,D34,F34,J34,K34,M34)</f>
        <v>0</v>
      </c>
      <c r="BB34" s="54">
        <f>BA34+SUM(N34:AZ34)</f>
        <v>0</v>
      </c>
      <c r="BC34" s="48" t="str">
        <f>SpellNumber(L34,BB34)</f>
        <v>INR Zero Only</v>
      </c>
      <c r="IE34" s="12"/>
      <c r="IF34" s="12"/>
      <c r="IG34" s="12"/>
      <c r="IH34" s="12"/>
      <c r="II34" s="12"/>
    </row>
    <row r="35" spans="1:243" s="11" customFormat="1" ht="15">
      <c r="A35" s="35">
        <v>3.06</v>
      </c>
      <c r="B35" s="76" t="s">
        <v>98</v>
      </c>
      <c r="C35" s="36" t="s">
        <v>70</v>
      </c>
      <c r="D35" s="77">
        <v>24</v>
      </c>
      <c r="E35" s="77" t="s">
        <v>59</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12"/>
      <c r="IF35" s="12"/>
      <c r="IG35" s="12"/>
      <c r="IH35" s="12"/>
      <c r="II35" s="12"/>
    </row>
    <row r="36" spans="1:243" s="11" customFormat="1" ht="15">
      <c r="A36" s="35">
        <v>3.07</v>
      </c>
      <c r="B36" s="76" t="s">
        <v>99</v>
      </c>
      <c r="C36" s="36" t="s">
        <v>71</v>
      </c>
      <c r="D36" s="77">
        <v>24</v>
      </c>
      <c r="E36" s="77" t="s">
        <v>59</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12"/>
      <c r="IF36" s="12"/>
      <c r="IG36" s="12"/>
      <c r="IH36" s="12"/>
      <c r="II36" s="12"/>
    </row>
    <row r="37" spans="1:243" s="11" customFormat="1" ht="15">
      <c r="A37" s="35">
        <v>3.08</v>
      </c>
      <c r="B37" s="76" t="s">
        <v>100</v>
      </c>
      <c r="C37" s="36" t="s">
        <v>143</v>
      </c>
      <c r="D37" s="77">
        <v>9</v>
      </c>
      <c r="E37" s="77" t="s">
        <v>59</v>
      </c>
      <c r="F37" s="49">
        <v>0</v>
      </c>
      <c r="G37" s="44"/>
      <c r="H37" s="40"/>
      <c r="I37" s="39" t="s">
        <v>34</v>
      </c>
      <c r="J37" s="41">
        <f>IF(I37="Less(-)",-1,1)</f>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total_amount_ba($B$2,$D$2,D37,F37,J37,K37,M37)</f>
        <v>0</v>
      </c>
      <c r="BB37" s="54">
        <f>BA37+SUM(N37:AZ37)</f>
        <v>0</v>
      </c>
      <c r="BC37" s="48" t="str">
        <f>SpellNumber(L37,BB37)</f>
        <v>INR Zero Only</v>
      </c>
      <c r="IE37" s="12"/>
      <c r="IF37" s="12"/>
      <c r="IG37" s="12"/>
      <c r="IH37" s="12"/>
      <c r="II37" s="12"/>
    </row>
    <row r="38" spans="1:243" s="11" customFormat="1" ht="15">
      <c r="A38" s="35">
        <v>3.09</v>
      </c>
      <c r="B38" s="76" t="s">
        <v>101</v>
      </c>
      <c r="C38" s="36" t="s">
        <v>72</v>
      </c>
      <c r="D38" s="77">
        <v>9</v>
      </c>
      <c r="E38" s="77" t="s">
        <v>59</v>
      </c>
      <c r="F38" s="49">
        <v>0</v>
      </c>
      <c r="G38" s="44"/>
      <c r="H38" s="40"/>
      <c r="I38" s="39" t="s">
        <v>34</v>
      </c>
      <c r="J38" s="41">
        <f>IF(I38="Less(-)",-1,1)</f>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total_amount_ba($B$2,$D$2,D38,F38,J38,K38,M38)</f>
        <v>0</v>
      </c>
      <c r="BB38" s="54">
        <f>BA38+SUM(N38:AZ38)</f>
        <v>0</v>
      </c>
      <c r="BC38" s="48" t="str">
        <f>SpellNumber(L38,BB38)</f>
        <v>INR Zero Only</v>
      </c>
      <c r="IE38" s="12"/>
      <c r="IF38" s="12"/>
      <c r="IG38" s="12"/>
      <c r="IH38" s="12"/>
      <c r="II38" s="12"/>
    </row>
    <row r="39" spans="1:243" s="11" customFormat="1" ht="15">
      <c r="A39" s="35">
        <v>3.1</v>
      </c>
      <c r="B39" s="76" t="s">
        <v>102</v>
      </c>
      <c r="C39" s="36" t="s">
        <v>144</v>
      </c>
      <c r="D39" s="77">
        <v>9</v>
      </c>
      <c r="E39" s="77" t="s">
        <v>59</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12"/>
      <c r="IF39" s="12"/>
      <c r="IG39" s="12"/>
      <c r="IH39" s="12"/>
      <c r="II39" s="12"/>
    </row>
    <row r="40" spans="1:243" s="11" customFormat="1" ht="15">
      <c r="A40" s="35">
        <v>3.11</v>
      </c>
      <c r="B40" s="76" t="s">
        <v>103</v>
      </c>
      <c r="C40" s="36" t="s">
        <v>145</v>
      </c>
      <c r="D40" s="77">
        <v>200</v>
      </c>
      <c r="E40" s="77" t="s">
        <v>105</v>
      </c>
      <c r="F40" s="49">
        <v>0</v>
      </c>
      <c r="G40" s="44"/>
      <c r="H40" s="40"/>
      <c r="I40" s="39" t="s">
        <v>34</v>
      </c>
      <c r="J40" s="41">
        <f>IF(I40="Less(-)",-1,1)</f>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total_amount_ba($B$2,$D$2,D40,F40,J40,K40,M40)</f>
        <v>0</v>
      </c>
      <c r="BB40" s="54">
        <f>BA40+SUM(N40:AZ40)</f>
        <v>0</v>
      </c>
      <c r="BC40" s="48" t="str">
        <f>SpellNumber(L40,BB40)</f>
        <v>INR Zero Only</v>
      </c>
      <c r="IE40" s="12"/>
      <c r="IF40" s="12"/>
      <c r="IG40" s="12"/>
      <c r="IH40" s="12"/>
      <c r="II40" s="12"/>
    </row>
    <row r="41" spans="1:243" s="11" customFormat="1" ht="46.5">
      <c r="A41" s="35">
        <v>3.12</v>
      </c>
      <c r="B41" s="76" t="s">
        <v>104</v>
      </c>
      <c r="C41" s="36" t="s">
        <v>146</v>
      </c>
      <c r="D41" s="77">
        <v>12</v>
      </c>
      <c r="E41" s="77" t="s">
        <v>78</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12"/>
      <c r="IF41" s="12"/>
      <c r="IG41" s="12"/>
      <c r="IH41" s="12"/>
      <c r="II41" s="12"/>
    </row>
    <row r="42" spans="1:243" s="11" customFormat="1" ht="24.75" customHeight="1">
      <c r="A42" s="35">
        <v>4</v>
      </c>
      <c r="B42" s="75" t="s">
        <v>106</v>
      </c>
      <c r="C42" s="36"/>
      <c r="D42" s="79"/>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12">
        <v>1</v>
      </c>
      <c r="IF42" s="12" t="s">
        <v>30</v>
      </c>
      <c r="IG42" s="12" t="s">
        <v>31</v>
      </c>
      <c r="IH42" s="12">
        <v>10</v>
      </c>
      <c r="II42" s="12" t="s">
        <v>32</v>
      </c>
    </row>
    <row r="43" spans="1:243" s="11" customFormat="1" ht="15">
      <c r="A43" s="35">
        <v>4.1</v>
      </c>
      <c r="B43" s="76" t="s">
        <v>107</v>
      </c>
      <c r="C43" s="36" t="s">
        <v>147</v>
      </c>
      <c r="D43" s="77">
        <v>400</v>
      </c>
      <c r="E43" s="77" t="s">
        <v>105</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15">
      <c r="A44" s="35">
        <v>4.2</v>
      </c>
      <c r="B44" s="76" t="s">
        <v>108</v>
      </c>
      <c r="C44" s="36" t="s">
        <v>148</v>
      </c>
      <c r="D44" s="77">
        <v>300</v>
      </c>
      <c r="E44" s="77" t="s">
        <v>105</v>
      </c>
      <c r="F44" s="49">
        <v>0</v>
      </c>
      <c r="G44" s="44"/>
      <c r="H44" s="40"/>
      <c r="I44" s="39" t="s">
        <v>34</v>
      </c>
      <c r="J44" s="41">
        <f>IF(I44="Less(-)",-1,1)</f>
        <v>1</v>
      </c>
      <c r="K44" s="42" t="s">
        <v>39</v>
      </c>
      <c r="L44" s="42" t="s">
        <v>7</v>
      </c>
      <c r="M44" s="50"/>
      <c r="N44" s="51"/>
      <c r="O44" s="51"/>
      <c r="P44" s="52"/>
      <c r="Q44" s="51"/>
      <c r="R44" s="51"/>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total_amount_ba($B$2,$D$2,D44,F44,J44,K44,M44)</f>
        <v>0</v>
      </c>
      <c r="BB44" s="54">
        <f>BA44+SUM(N44:AZ44)</f>
        <v>0</v>
      </c>
      <c r="BC44" s="48" t="str">
        <f>SpellNumber(L44,BB44)</f>
        <v>INR Zero Only</v>
      </c>
      <c r="IE44" s="12"/>
      <c r="IF44" s="12"/>
      <c r="IG44" s="12"/>
      <c r="IH44" s="12"/>
      <c r="II44" s="12"/>
    </row>
    <row r="45" spans="1:243" s="11" customFormat="1" ht="15">
      <c r="A45" s="35">
        <v>4.3</v>
      </c>
      <c r="B45" s="76" t="s">
        <v>109</v>
      </c>
      <c r="C45" s="36" t="s">
        <v>149</v>
      </c>
      <c r="D45" s="77">
        <v>18</v>
      </c>
      <c r="E45" s="77" t="s">
        <v>52</v>
      </c>
      <c r="F45" s="49">
        <v>0</v>
      </c>
      <c r="G45" s="44"/>
      <c r="H45" s="40"/>
      <c r="I45" s="39" t="s">
        <v>34</v>
      </c>
      <c r="J45" s="41">
        <f>IF(I45="Less(-)",-1,1)</f>
        <v>1</v>
      </c>
      <c r="K45" s="42" t="s">
        <v>39</v>
      </c>
      <c r="L45" s="42" t="s">
        <v>7</v>
      </c>
      <c r="M45" s="50"/>
      <c r="N45" s="51"/>
      <c r="O45" s="51"/>
      <c r="P45" s="52"/>
      <c r="Q45" s="51"/>
      <c r="R45" s="51"/>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f>total_amount_ba($B$2,$D$2,D45,F45,J45,K45,M45)</f>
        <v>0</v>
      </c>
      <c r="BB45" s="54">
        <f>BA45+SUM(N45:AZ45)</f>
        <v>0</v>
      </c>
      <c r="BC45" s="48" t="str">
        <f>SpellNumber(L45,BB45)</f>
        <v>INR Zero Only</v>
      </c>
      <c r="IE45" s="12"/>
      <c r="IF45" s="12"/>
      <c r="IG45" s="12"/>
      <c r="IH45" s="12"/>
      <c r="II45" s="12"/>
    </row>
    <row r="46" spans="1:243" s="11" customFormat="1" ht="15">
      <c r="A46" s="35">
        <v>4.4</v>
      </c>
      <c r="B46" s="76" t="s">
        <v>110</v>
      </c>
      <c r="C46" s="36" t="s">
        <v>150</v>
      </c>
      <c r="D46" s="77">
        <v>40</v>
      </c>
      <c r="E46" s="77" t="s">
        <v>105</v>
      </c>
      <c r="F46" s="49">
        <v>0</v>
      </c>
      <c r="G46" s="44"/>
      <c r="H46" s="40"/>
      <c r="I46" s="39" t="s">
        <v>34</v>
      </c>
      <c r="J46" s="41">
        <f>IF(I46="Less(-)",-1,1)</f>
        <v>1</v>
      </c>
      <c r="K46" s="42" t="s">
        <v>39</v>
      </c>
      <c r="L46" s="42" t="s">
        <v>7</v>
      </c>
      <c r="M46" s="50"/>
      <c r="N46" s="51"/>
      <c r="O46" s="51"/>
      <c r="P46" s="52"/>
      <c r="Q46" s="51"/>
      <c r="R46" s="51"/>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4">
        <f>total_amount_ba($B$2,$D$2,D46,F46,J46,K46,M46)</f>
        <v>0</v>
      </c>
      <c r="BB46" s="54">
        <f>BA46+SUM(N46:AZ46)</f>
        <v>0</v>
      </c>
      <c r="BC46" s="48" t="str">
        <f>SpellNumber(L46,BB46)</f>
        <v>INR Zero Only</v>
      </c>
      <c r="IE46" s="12"/>
      <c r="IF46" s="12"/>
      <c r="IG46" s="12"/>
      <c r="IH46" s="12"/>
      <c r="II46" s="12"/>
    </row>
    <row r="47" spans="1:243" s="11" customFormat="1" ht="24.75" customHeight="1">
      <c r="A47" s="35">
        <v>5</v>
      </c>
      <c r="B47" s="75" t="s">
        <v>111</v>
      </c>
      <c r="C47" s="36"/>
      <c r="D47" s="79"/>
      <c r="E47" s="38"/>
      <c r="F47" s="39"/>
      <c r="G47" s="40"/>
      <c r="H47" s="40"/>
      <c r="I47" s="39"/>
      <c r="J47" s="41"/>
      <c r="K47" s="42"/>
      <c r="L47" s="42"/>
      <c r="M47" s="43"/>
      <c r="N47" s="44"/>
      <c r="O47" s="44"/>
      <c r="P47" s="45"/>
      <c r="Q47" s="44"/>
      <c r="R47" s="44"/>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46"/>
      <c r="BB47" s="47"/>
      <c r="BC47" s="48"/>
      <c r="IE47" s="12">
        <v>1</v>
      </c>
      <c r="IF47" s="12" t="s">
        <v>30</v>
      </c>
      <c r="IG47" s="12" t="s">
        <v>31</v>
      </c>
      <c r="IH47" s="12">
        <v>10</v>
      </c>
      <c r="II47" s="12" t="s">
        <v>32</v>
      </c>
    </row>
    <row r="48" spans="1:243" s="11" customFormat="1" ht="15">
      <c r="A48" s="35">
        <v>5.01</v>
      </c>
      <c r="B48" s="80" t="s">
        <v>112</v>
      </c>
      <c r="C48" s="36" t="s">
        <v>151</v>
      </c>
      <c r="D48" s="77">
        <v>1000</v>
      </c>
      <c r="E48" s="77" t="s">
        <v>105</v>
      </c>
      <c r="F48" s="49">
        <v>0</v>
      </c>
      <c r="G48" s="44"/>
      <c r="H48" s="40"/>
      <c r="I48" s="39" t="s">
        <v>34</v>
      </c>
      <c r="J48" s="41">
        <f>IF(I48="Less(-)",-1,1)</f>
        <v>1</v>
      </c>
      <c r="K48" s="42" t="s">
        <v>39</v>
      </c>
      <c r="L48" s="42" t="s">
        <v>7</v>
      </c>
      <c r="M48" s="50"/>
      <c r="N48" s="51"/>
      <c r="O48" s="51"/>
      <c r="P48" s="52"/>
      <c r="Q48" s="51"/>
      <c r="R48" s="51"/>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4">
        <f>total_amount_ba($B$2,$D$2,D48,F48,J48,K48,M48)</f>
        <v>0</v>
      </c>
      <c r="BB48" s="54">
        <f>BA48+SUM(N48:AZ48)</f>
        <v>0</v>
      </c>
      <c r="BC48" s="48" t="str">
        <f>SpellNumber(L48,BB48)</f>
        <v>INR Zero Only</v>
      </c>
      <c r="IE48" s="12"/>
      <c r="IF48" s="12"/>
      <c r="IG48" s="12"/>
      <c r="IH48" s="12"/>
      <c r="II48" s="12"/>
    </row>
    <row r="49" spans="1:243" s="11" customFormat="1" ht="15">
      <c r="A49" s="35">
        <v>5.02</v>
      </c>
      <c r="B49" s="80" t="s">
        <v>113</v>
      </c>
      <c r="C49" s="36" t="s">
        <v>152</v>
      </c>
      <c r="D49" s="77">
        <v>500</v>
      </c>
      <c r="E49" s="77" t="s">
        <v>105</v>
      </c>
      <c r="F49" s="49">
        <v>0</v>
      </c>
      <c r="G49" s="44"/>
      <c r="H49" s="40"/>
      <c r="I49" s="39" t="s">
        <v>34</v>
      </c>
      <c r="J49" s="41">
        <f>IF(I49="Less(-)",-1,1)</f>
        <v>1</v>
      </c>
      <c r="K49" s="42" t="s">
        <v>39</v>
      </c>
      <c r="L49" s="42" t="s">
        <v>7</v>
      </c>
      <c r="M49" s="50"/>
      <c r="N49" s="51"/>
      <c r="O49" s="51"/>
      <c r="P49" s="52"/>
      <c r="Q49" s="51"/>
      <c r="R49" s="51"/>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4">
        <f>total_amount_ba($B$2,$D$2,D49,F49,J49,K49,M49)</f>
        <v>0</v>
      </c>
      <c r="BB49" s="54">
        <f>BA49+SUM(N49:AZ49)</f>
        <v>0</v>
      </c>
      <c r="BC49" s="48" t="str">
        <f>SpellNumber(L49,BB49)</f>
        <v>INR Zero Only</v>
      </c>
      <c r="IE49" s="12"/>
      <c r="IF49" s="12"/>
      <c r="IG49" s="12"/>
      <c r="IH49" s="12"/>
      <c r="II49" s="12"/>
    </row>
    <row r="50" spans="1:243" s="11" customFormat="1" ht="15">
      <c r="A50" s="35">
        <v>5.03</v>
      </c>
      <c r="B50" s="80" t="s">
        <v>114</v>
      </c>
      <c r="C50" s="36" t="s">
        <v>153</v>
      </c>
      <c r="D50" s="77">
        <v>1000</v>
      </c>
      <c r="E50" s="77" t="s">
        <v>105</v>
      </c>
      <c r="F50" s="49">
        <v>0</v>
      </c>
      <c r="G50" s="44"/>
      <c r="H50" s="40"/>
      <c r="I50" s="39" t="s">
        <v>34</v>
      </c>
      <c r="J50" s="41">
        <f>IF(I50="Less(-)",-1,1)</f>
        <v>1</v>
      </c>
      <c r="K50" s="42" t="s">
        <v>39</v>
      </c>
      <c r="L50" s="42" t="s">
        <v>7</v>
      </c>
      <c r="M50" s="50"/>
      <c r="N50" s="51"/>
      <c r="O50" s="51"/>
      <c r="P50" s="52"/>
      <c r="Q50" s="51"/>
      <c r="R50" s="5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4">
        <f>total_amount_ba($B$2,$D$2,D50,F50,J50,K50,M50)</f>
        <v>0</v>
      </c>
      <c r="BB50" s="54">
        <f>BA50+SUM(N50:AZ50)</f>
        <v>0</v>
      </c>
      <c r="BC50" s="48" t="str">
        <f>SpellNumber(L50,BB50)</f>
        <v>INR Zero Only</v>
      </c>
      <c r="IE50" s="12"/>
      <c r="IF50" s="12"/>
      <c r="IG50" s="12"/>
      <c r="IH50" s="12"/>
      <c r="II50" s="12"/>
    </row>
    <row r="51" spans="1:243" s="11" customFormat="1" ht="24.75" customHeight="1">
      <c r="A51" s="35">
        <v>6</v>
      </c>
      <c r="B51" s="75" t="s">
        <v>115</v>
      </c>
      <c r="C51" s="36"/>
      <c r="D51" s="79"/>
      <c r="E51" s="38"/>
      <c r="F51" s="39"/>
      <c r="G51" s="40"/>
      <c r="H51" s="40"/>
      <c r="I51" s="39"/>
      <c r="J51" s="41"/>
      <c r="K51" s="42"/>
      <c r="L51" s="42"/>
      <c r="M51" s="43"/>
      <c r="N51" s="44"/>
      <c r="O51" s="44"/>
      <c r="P51" s="45"/>
      <c r="Q51" s="44"/>
      <c r="R51" s="44"/>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46"/>
      <c r="BB51" s="47"/>
      <c r="BC51" s="48"/>
      <c r="IE51" s="12">
        <v>1</v>
      </c>
      <c r="IF51" s="12" t="s">
        <v>30</v>
      </c>
      <c r="IG51" s="12" t="s">
        <v>31</v>
      </c>
      <c r="IH51" s="12">
        <v>10</v>
      </c>
      <c r="II51" s="12" t="s">
        <v>32</v>
      </c>
    </row>
    <row r="52" spans="1:243" s="11" customFormat="1" ht="15">
      <c r="A52" s="35">
        <v>6.01</v>
      </c>
      <c r="B52" s="76" t="s">
        <v>116</v>
      </c>
      <c r="C52" s="36" t="s">
        <v>154</v>
      </c>
      <c r="D52" s="77">
        <v>500</v>
      </c>
      <c r="E52" s="77" t="s">
        <v>105</v>
      </c>
      <c r="F52" s="49">
        <v>0</v>
      </c>
      <c r="G52" s="44"/>
      <c r="H52" s="40"/>
      <c r="I52" s="39" t="s">
        <v>34</v>
      </c>
      <c r="J52" s="41">
        <f>IF(I52="Less(-)",-1,1)</f>
        <v>1</v>
      </c>
      <c r="K52" s="42" t="s">
        <v>39</v>
      </c>
      <c r="L52" s="42" t="s">
        <v>7</v>
      </c>
      <c r="M52" s="50"/>
      <c r="N52" s="51"/>
      <c r="O52" s="51"/>
      <c r="P52" s="52"/>
      <c r="Q52" s="51"/>
      <c r="R52" s="51"/>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4">
        <f>total_amount_ba($B$2,$D$2,D52,F52,J52,K52,M52)</f>
        <v>0</v>
      </c>
      <c r="BB52" s="54">
        <f>BA52+SUM(N52:AZ52)</f>
        <v>0</v>
      </c>
      <c r="BC52" s="48" t="str">
        <f>SpellNumber(L52,BB52)</f>
        <v>INR Zero Only</v>
      </c>
      <c r="IE52" s="12"/>
      <c r="IF52" s="12"/>
      <c r="IG52" s="12"/>
      <c r="IH52" s="12"/>
      <c r="II52" s="12"/>
    </row>
    <row r="53" spans="1:243" s="11" customFormat="1" ht="15">
      <c r="A53" s="35">
        <v>6.02</v>
      </c>
      <c r="B53" s="76" t="s">
        <v>117</v>
      </c>
      <c r="C53" s="36" t="s">
        <v>155</v>
      </c>
      <c r="D53" s="77">
        <v>500</v>
      </c>
      <c r="E53" s="77" t="s">
        <v>105</v>
      </c>
      <c r="F53" s="49">
        <v>0</v>
      </c>
      <c r="G53" s="44"/>
      <c r="H53" s="40"/>
      <c r="I53" s="39" t="s">
        <v>34</v>
      </c>
      <c r="J53" s="41">
        <f>IF(I53="Less(-)",-1,1)</f>
        <v>1</v>
      </c>
      <c r="K53" s="42" t="s">
        <v>39</v>
      </c>
      <c r="L53" s="42" t="s">
        <v>7</v>
      </c>
      <c r="M53" s="50"/>
      <c r="N53" s="51"/>
      <c r="O53" s="51"/>
      <c r="P53" s="52"/>
      <c r="Q53" s="51"/>
      <c r="R53" s="51"/>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4">
        <f>total_amount_ba($B$2,$D$2,D53,F53,J53,K53,M53)</f>
        <v>0</v>
      </c>
      <c r="BB53" s="54">
        <f>BA53+SUM(N53:AZ53)</f>
        <v>0</v>
      </c>
      <c r="BC53" s="48" t="str">
        <f>SpellNumber(L53,BB53)</f>
        <v>INR Zero Only</v>
      </c>
      <c r="IE53" s="12"/>
      <c r="IF53" s="12"/>
      <c r="IG53" s="12"/>
      <c r="IH53" s="12"/>
      <c r="II53" s="12"/>
    </row>
    <row r="54" spans="1:243" s="11" customFormat="1" ht="15">
      <c r="A54" s="35">
        <v>6.03</v>
      </c>
      <c r="B54" s="80" t="s">
        <v>118</v>
      </c>
      <c r="C54" s="36" t="s">
        <v>156</v>
      </c>
      <c r="D54" s="77">
        <v>500</v>
      </c>
      <c r="E54" s="77" t="s">
        <v>105</v>
      </c>
      <c r="F54" s="49">
        <v>0</v>
      </c>
      <c r="G54" s="44"/>
      <c r="H54" s="40"/>
      <c r="I54" s="39" t="s">
        <v>34</v>
      </c>
      <c r="J54" s="41">
        <f>IF(I54="Less(-)",-1,1)</f>
        <v>1</v>
      </c>
      <c r="K54" s="42" t="s">
        <v>39</v>
      </c>
      <c r="L54" s="42" t="s">
        <v>7</v>
      </c>
      <c r="M54" s="50"/>
      <c r="N54" s="51"/>
      <c r="O54" s="51"/>
      <c r="P54" s="52"/>
      <c r="Q54" s="51"/>
      <c r="R54" s="51"/>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4">
        <f>total_amount_ba($B$2,$D$2,D54,F54,J54,K54,M54)</f>
        <v>0</v>
      </c>
      <c r="BB54" s="54">
        <f>BA54+SUM(N54:AZ54)</f>
        <v>0</v>
      </c>
      <c r="BC54" s="48" t="str">
        <f>SpellNumber(L54,BB54)</f>
        <v>INR Zero Only</v>
      </c>
      <c r="IE54" s="12"/>
      <c r="IF54" s="12"/>
      <c r="IG54" s="12"/>
      <c r="IH54" s="12"/>
      <c r="II54" s="12"/>
    </row>
    <row r="55" spans="1:243" s="11" customFormat="1" ht="30.75">
      <c r="A55" s="35">
        <v>7</v>
      </c>
      <c r="B55" s="75" t="s">
        <v>119</v>
      </c>
      <c r="C55" s="36" t="s">
        <v>157</v>
      </c>
      <c r="D55" s="77">
        <v>15</v>
      </c>
      <c r="E55" s="77" t="s">
        <v>121</v>
      </c>
      <c r="F55" s="49">
        <v>0</v>
      </c>
      <c r="G55" s="44"/>
      <c r="H55" s="40"/>
      <c r="I55" s="39" t="s">
        <v>34</v>
      </c>
      <c r="J55" s="41">
        <f>IF(I55="Less(-)",-1,1)</f>
        <v>1</v>
      </c>
      <c r="K55" s="42" t="s">
        <v>39</v>
      </c>
      <c r="L55" s="42" t="s">
        <v>7</v>
      </c>
      <c r="M55" s="50"/>
      <c r="N55" s="51"/>
      <c r="O55" s="51"/>
      <c r="P55" s="52"/>
      <c r="Q55" s="51"/>
      <c r="R55" s="51"/>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4">
        <f>total_amount_ba($B$2,$D$2,D55,F55,J55,K55,M55)</f>
        <v>0</v>
      </c>
      <c r="BB55" s="54">
        <f>BA55+SUM(N55:AZ55)</f>
        <v>0</v>
      </c>
      <c r="BC55" s="48" t="str">
        <f>SpellNumber(L55,BB55)</f>
        <v>INR Zero Only</v>
      </c>
      <c r="IE55" s="12"/>
      <c r="IF55" s="12"/>
      <c r="IG55" s="12"/>
      <c r="IH55" s="12"/>
      <c r="II55" s="12"/>
    </row>
    <row r="56" spans="1:243" s="11" customFormat="1" ht="15">
      <c r="A56" s="35">
        <v>8</v>
      </c>
      <c r="B56" s="75" t="s">
        <v>120</v>
      </c>
      <c r="C56" s="36" t="s">
        <v>158</v>
      </c>
      <c r="D56" s="77">
        <v>2</v>
      </c>
      <c r="E56" s="77" t="s">
        <v>52</v>
      </c>
      <c r="F56" s="49">
        <v>0</v>
      </c>
      <c r="G56" s="44"/>
      <c r="H56" s="40"/>
      <c r="I56" s="39" t="s">
        <v>34</v>
      </c>
      <c r="J56" s="41">
        <f>IF(I56="Less(-)",-1,1)</f>
        <v>1</v>
      </c>
      <c r="K56" s="42" t="s">
        <v>39</v>
      </c>
      <c r="L56" s="42" t="s">
        <v>7</v>
      </c>
      <c r="M56" s="50"/>
      <c r="N56" s="51"/>
      <c r="O56" s="51"/>
      <c r="P56" s="52"/>
      <c r="Q56" s="51"/>
      <c r="R56" s="51"/>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4">
        <f>total_amount_ba($B$2,$D$2,D56,F56,J56,K56,M56)</f>
        <v>0</v>
      </c>
      <c r="BB56" s="54">
        <f>BA56+SUM(N56:AZ56)</f>
        <v>0</v>
      </c>
      <c r="BC56" s="48" t="str">
        <f>SpellNumber(L56,BB56)</f>
        <v>INR Zero Only</v>
      </c>
      <c r="IE56" s="12"/>
      <c r="IF56" s="12"/>
      <c r="IG56" s="12"/>
      <c r="IH56" s="12"/>
      <c r="II56" s="12"/>
    </row>
    <row r="57" spans="1:243" s="11" customFormat="1" ht="24.75" customHeight="1">
      <c r="A57" s="35">
        <v>9</v>
      </c>
      <c r="B57" s="75" t="s">
        <v>122</v>
      </c>
      <c r="C57" s="36"/>
      <c r="D57" s="79"/>
      <c r="E57" s="38"/>
      <c r="F57" s="39"/>
      <c r="G57" s="40"/>
      <c r="H57" s="40"/>
      <c r="I57" s="39"/>
      <c r="J57" s="41"/>
      <c r="K57" s="42"/>
      <c r="L57" s="42"/>
      <c r="M57" s="43"/>
      <c r="N57" s="44"/>
      <c r="O57" s="44"/>
      <c r="P57" s="45"/>
      <c r="Q57" s="44"/>
      <c r="R57" s="44"/>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46"/>
      <c r="BB57" s="47"/>
      <c r="BC57" s="48"/>
      <c r="IE57" s="12">
        <v>1</v>
      </c>
      <c r="IF57" s="12" t="s">
        <v>30</v>
      </c>
      <c r="IG57" s="12" t="s">
        <v>31</v>
      </c>
      <c r="IH57" s="12">
        <v>10</v>
      </c>
      <c r="II57" s="12" t="s">
        <v>32</v>
      </c>
    </row>
    <row r="58" spans="1:243" s="11" customFormat="1" ht="15">
      <c r="A58" s="35">
        <v>9.01</v>
      </c>
      <c r="B58" s="76" t="s">
        <v>123</v>
      </c>
      <c r="C58" s="36" t="s">
        <v>159</v>
      </c>
      <c r="D58" s="77">
        <v>6</v>
      </c>
      <c r="E58" s="77" t="s">
        <v>43</v>
      </c>
      <c r="F58" s="49">
        <v>0</v>
      </c>
      <c r="G58" s="44"/>
      <c r="H58" s="40"/>
      <c r="I58" s="39" t="s">
        <v>34</v>
      </c>
      <c r="J58" s="41">
        <f>IF(I58="Less(-)",-1,1)</f>
        <v>1</v>
      </c>
      <c r="K58" s="42" t="s">
        <v>39</v>
      </c>
      <c r="L58" s="42" t="s">
        <v>7</v>
      </c>
      <c r="M58" s="50"/>
      <c r="N58" s="51"/>
      <c r="O58" s="51"/>
      <c r="P58" s="52"/>
      <c r="Q58" s="51"/>
      <c r="R58" s="51"/>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4">
        <f>total_amount_ba($B$2,$D$2,D58,F58,J58,K58,M58)</f>
        <v>0</v>
      </c>
      <c r="BB58" s="54">
        <f>BA58+SUM(N58:AZ58)</f>
        <v>0</v>
      </c>
      <c r="BC58" s="48" t="str">
        <f>SpellNumber(L58,BB58)</f>
        <v>INR Zero Only</v>
      </c>
      <c r="IE58" s="12"/>
      <c r="IF58" s="12"/>
      <c r="IG58" s="12"/>
      <c r="IH58" s="12"/>
      <c r="II58" s="12"/>
    </row>
    <row r="59" spans="1:243" s="11" customFormat="1" ht="15">
      <c r="A59" s="35">
        <v>9.02</v>
      </c>
      <c r="B59" s="76" t="s">
        <v>124</v>
      </c>
      <c r="C59" s="36" t="s">
        <v>160</v>
      </c>
      <c r="D59" s="77">
        <v>2</v>
      </c>
      <c r="E59" s="77" t="s">
        <v>43</v>
      </c>
      <c r="F59" s="49">
        <v>0</v>
      </c>
      <c r="G59" s="44"/>
      <c r="H59" s="40"/>
      <c r="I59" s="39" t="s">
        <v>34</v>
      </c>
      <c r="J59" s="41">
        <f>IF(I59="Less(-)",-1,1)</f>
        <v>1</v>
      </c>
      <c r="K59" s="42" t="s">
        <v>39</v>
      </c>
      <c r="L59" s="42" t="s">
        <v>7</v>
      </c>
      <c r="M59" s="50"/>
      <c r="N59" s="51"/>
      <c r="O59" s="51"/>
      <c r="P59" s="52"/>
      <c r="Q59" s="51"/>
      <c r="R59" s="51"/>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4">
        <f>total_amount_ba($B$2,$D$2,D59,F59,J59,K59,M59)</f>
        <v>0</v>
      </c>
      <c r="BB59" s="54">
        <f>BA59+SUM(N59:AZ59)</f>
        <v>0</v>
      </c>
      <c r="BC59" s="48" t="str">
        <f>SpellNumber(L59,BB59)</f>
        <v>INR Zero Only</v>
      </c>
      <c r="IE59" s="12"/>
      <c r="IF59" s="12"/>
      <c r="IG59" s="12"/>
      <c r="IH59" s="12"/>
      <c r="II59" s="12"/>
    </row>
    <row r="60" spans="1:243" s="11" customFormat="1" ht="15">
      <c r="A60" s="35">
        <v>9.03</v>
      </c>
      <c r="B60" s="76" t="s">
        <v>125</v>
      </c>
      <c r="C60" s="36" t="s">
        <v>161</v>
      </c>
      <c r="D60" s="77">
        <v>10</v>
      </c>
      <c r="E60" s="77" t="s">
        <v>59</v>
      </c>
      <c r="F60" s="49">
        <v>0</v>
      </c>
      <c r="G60" s="44"/>
      <c r="H60" s="40"/>
      <c r="I60" s="39" t="s">
        <v>34</v>
      </c>
      <c r="J60" s="41">
        <f>IF(I60="Less(-)",-1,1)</f>
        <v>1</v>
      </c>
      <c r="K60" s="42" t="s">
        <v>39</v>
      </c>
      <c r="L60" s="42" t="s">
        <v>7</v>
      </c>
      <c r="M60" s="50"/>
      <c r="N60" s="51"/>
      <c r="O60" s="51"/>
      <c r="P60" s="52"/>
      <c r="Q60" s="51"/>
      <c r="R60" s="51"/>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4">
        <f>total_amount_ba($B$2,$D$2,D60,F60,J60,K60,M60)</f>
        <v>0</v>
      </c>
      <c r="BB60" s="54">
        <f>BA60+SUM(N60:AZ60)</f>
        <v>0</v>
      </c>
      <c r="BC60" s="48" t="str">
        <f>SpellNumber(L60,BB60)</f>
        <v>INR Zero Only</v>
      </c>
      <c r="IE60" s="12"/>
      <c r="IF60" s="12"/>
      <c r="IG60" s="12"/>
      <c r="IH60" s="12"/>
      <c r="II60" s="12"/>
    </row>
    <row r="61" spans="1:243" s="11" customFormat="1" ht="24.75" customHeight="1">
      <c r="A61" s="35">
        <v>10</v>
      </c>
      <c r="B61" s="75" t="s">
        <v>126</v>
      </c>
      <c r="C61" s="36"/>
      <c r="D61" s="79"/>
      <c r="E61" s="38"/>
      <c r="F61" s="39"/>
      <c r="G61" s="40"/>
      <c r="H61" s="40"/>
      <c r="I61" s="39"/>
      <c r="J61" s="41"/>
      <c r="K61" s="42"/>
      <c r="L61" s="42"/>
      <c r="M61" s="43"/>
      <c r="N61" s="44"/>
      <c r="O61" s="44"/>
      <c r="P61" s="45"/>
      <c r="Q61" s="44"/>
      <c r="R61" s="44"/>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46"/>
      <c r="BB61" s="47"/>
      <c r="BC61" s="48"/>
      <c r="IE61" s="12">
        <v>1</v>
      </c>
      <c r="IF61" s="12" t="s">
        <v>30</v>
      </c>
      <c r="IG61" s="12" t="s">
        <v>31</v>
      </c>
      <c r="IH61" s="12">
        <v>10</v>
      </c>
      <c r="II61" s="12" t="s">
        <v>32</v>
      </c>
    </row>
    <row r="62" spans="1:243" s="11" customFormat="1" ht="24.75" customHeight="1">
      <c r="A62" s="35">
        <v>10.01</v>
      </c>
      <c r="B62" s="76" t="s">
        <v>127</v>
      </c>
      <c r="C62" s="36" t="s">
        <v>162</v>
      </c>
      <c r="D62" s="79"/>
      <c r="E62" s="38"/>
      <c r="F62" s="39"/>
      <c r="G62" s="40"/>
      <c r="H62" s="40"/>
      <c r="I62" s="39"/>
      <c r="J62" s="41"/>
      <c r="K62" s="42"/>
      <c r="L62" s="42"/>
      <c r="M62" s="43"/>
      <c r="N62" s="44"/>
      <c r="O62" s="44"/>
      <c r="P62" s="45"/>
      <c r="Q62" s="44"/>
      <c r="R62" s="44"/>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46"/>
      <c r="BB62" s="47"/>
      <c r="BC62" s="48"/>
      <c r="IE62" s="12">
        <v>1</v>
      </c>
      <c r="IF62" s="12" t="s">
        <v>30</v>
      </c>
      <c r="IG62" s="12" t="s">
        <v>31</v>
      </c>
      <c r="IH62" s="12">
        <v>10</v>
      </c>
      <c r="II62" s="12" t="s">
        <v>32</v>
      </c>
    </row>
    <row r="63" spans="1:243" s="11" customFormat="1" ht="15">
      <c r="A63" s="35">
        <v>10.02</v>
      </c>
      <c r="B63" s="76" t="s">
        <v>128</v>
      </c>
      <c r="C63" s="36" t="s">
        <v>163</v>
      </c>
      <c r="D63" s="77">
        <v>6</v>
      </c>
      <c r="E63" s="77" t="s">
        <v>52</v>
      </c>
      <c r="F63" s="49">
        <v>0</v>
      </c>
      <c r="G63" s="44"/>
      <c r="H63" s="40"/>
      <c r="I63" s="39" t="s">
        <v>34</v>
      </c>
      <c r="J63" s="41">
        <f>IF(I63="Less(-)",-1,1)</f>
        <v>1</v>
      </c>
      <c r="K63" s="42" t="s">
        <v>39</v>
      </c>
      <c r="L63" s="42" t="s">
        <v>7</v>
      </c>
      <c r="M63" s="50"/>
      <c r="N63" s="51"/>
      <c r="O63" s="51"/>
      <c r="P63" s="52"/>
      <c r="Q63" s="51"/>
      <c r="R63" s="51"/>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4">
        <f>total_amount_ba($B$2,$D$2,D63,F63,J63,K63,M63)</f>
        <v>0</v>
      </c>
      <c r="BB63" s="54">
        <f>BA63+SUM(N63:AZ63)</f>
        <v>0</v>
      </c>
      <c r="BC63" s="48" t="str">
        <f>SpellNumber(L63,BB63)</f>
        <v>INR Zero Only</v>
      </c>
      <c r="IE63" s="12"/>
      <c r="IF63" s="12"/>
      <c r="IG63" s="12"/>
      <c r="IH63" s="12"/>
      <c r="II63" s="12"/>
    </row>
    <row r="64" spans="1:243" s="11" customFormat="1" ht="15">
      <c r="A64" s="35">
        <v>10.03</v>
      </c>
      <c r="B64" s="76" t="s">
        <v>129</v>
      </c>
      <c r="C64" s="36" t="s">
        <v>164</v>
      </c>
      <c r="D64" s="77">
        <v>3</v>
      </c>
      <c r="E64" s="77" t="s">
        <v>52</v>
      </c>
      <c r="F64" s="49">
        <v>0</v>
      </c>
      <c r="G64" s="44"/>
      <c r="H64" s="40"/>
      <c r="I64" s="39" t="s">
        <v>34</v>
      </c>
      <c r="J64" s="41">
        <f>IF(I64="Less(-)",-1,1)</f>
        <v>1</v>
      </c>
      <c r="K64" s="42" t="s">
        <v>39</v>
      </c>
      <c r="L64" s="42" t="s">
        <v>7</v>
      </c>
      <c r="M64" s="50"/>
      <c r="N64" s="51"/>
      <c r="O64" s="51"/>
      <c r="P64" s="52"/>
      <c r="Q64" s="51"/>
      <c r="R64" s="51"/>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4">
        <f>total_amount_ba($B$2,$D$2,D64,F64,J64,K64,M64)</f>
        <v>0</v>
      </c>
      <c r="BB64" s="54">
        <f>BA64+SUM(N64:AZ64)</f>
        <v>0</v>
      </c>
      <c r="BC64" s="48" t="str">
        <f>SpellNumber(L64,BB64)</f>
        <v>INR Zero Only</v>
      </c>
      <c r="IE64" s="12"/>
      <c r="IF64" s="12"/>
      <c r="IG64" s="12"/>
      <c r="IH64" s="12"/>
      <c r="II64" s="12"/>
    </row>
    <row r="65" spans="1:243" s="11" customFormat="1" ht="15">
      <c r="A65" s="35">
        <v>10.04</v>
      </c>
      <c r="B65" s="76" t="s">
        <v>130</v>
      </c>
      <c r="C65" s="36" t="s">
        <v>165</v>
      </c>
      <c r="D65" s="77">
        <v>1</v>
      </c>
      <c r="E65" s="77" t="s">
        <v>52</v>
      </c>
      <c r="F65" s="49">
        <v>0</v>
      </c>
      <c r="G65" s="44"/>
      <c r="H65" s="40"/>
      <c r="I65" s="39" t="s">
        <v>34</v>
      </c>
      <c r="J65" s="41">
        <f>IF(I65="Less(-)",-1,1)</f>
        <v>1</v>
      </c>
      <c r="K65" s="42" t="s">
        <v>39</v>
      </c>
      <c r="L65" s="42" t="s">
        <v>7</v>
      </c>
      <c r="M65" s="50"/>
      <c r="N65" s="51"/>
      <c r="O65" s="51"/>
      <c r="P65" s="52"/>
      <c r="Q65" s="51"/>
      <c r="R65" s="51"/>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4">
        <f>total_amount_ba($B$2,$D$2,D65,F65,J65,K65,M65)</f>
        <v>0</v>
      </c>
      <c r="BB65" s="54">
        <f>BA65+SUM(N65:AZ65)</f>
        <v>0</v>
      </c>
      <c r="BC65" s="48" t="str">
        <f>SpellNumber(L65,BB65)</f>
        <v>INR Zero Only</v>
      </c>
      <c r="IE65" s="12"/>
      <c r="IF65" s="12"/>
      <c r="IG65" s="12"/>
      <c r="IH65" s="12"/>
      <c r="II65" s="12"/>
    </row>
    <row r="66" spans="1:243" s="11" customFormat="1" ht="30.75">
      <c r="A66" s="35">
        <v>10.05</v>
      </c>
      <c r="B66" s="76" t="s">
        <v>131</v>
      </c>
      <c r="C66" s="36" t="s">
        <v>166</v>
      </c>
      <c r="D66" s="77">
        <v>12</v>
      </c>
      <c r="E66" s="77" t="s">
        <v>78</v>
      </c>
      <c r="F66" s="49">
        <v>0</v>
      </c>
      <c r="G66" s="44"/>
      <c r="H66" s="40"/>
      <c r="I66" s="39" t="s">
        <v>34</v>
      </c>
      <c r="J66" s="41">
        <f>IF(I66="Less(-)",-1,1)</f>
        <v>1</v>
      </c>
      <c r="K66" s="42" t="s">
        <v>39</v>
      </c>
      <c r="L66" s="42" t="s">
        <v>7</v>
      </c>
      <c r="M66" s="50"/>
      <c r="N66" s="51"/>
      <c r="O66" s="51"/>
      <c r="P66" s="52"/>
      <c r="Q66" s="51"/>
      <c r="R66" s="51"/>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f>total_amount_ba($B$2,$D$2,D66,F66,J66,K66,M66)</f>
        <v>0</v>
      </c>
      <c r="BB66" s="54">
        <f>BA66+SUM(N66:AZ66)</f>
        <v>0</v>
      </c>
      <c r="BC66" s="48" t="str">
        <f>SpellNumber(L66,BB66)</f>
        <v>INR Zero Only</v>
      </c>
      <c r="IE66" s="12"/>
      <c r="IF66" s="12"/>
      <c r="IG66" s="12"/>
      <c r="IH66" s="12"/>
      <c r="II66" s="12"/>
    </row>
    <row r="67" spans="1:243" s="11" customFormat="1" ht="15">
      <c r="A67" s="35">
        <v>10.06</v>
      </c>
      <c r="B67" s="76" t="s">
        <v>132</v>
      </c>
      <c r="C67" s="36"/>
      <c r="D67" s="77">
        <v>1</v>
      </c>
      <c r="E67" s="77" t="s">
        <v>52</v>
      </c>
      <c r="F67" s="49">
        <v>0</v>
      </c>
      <c r="G67" s="44"/>
      <c r="H67" s="40"/>
      <c r="I67" s="39" t="s">
        <v>34</v>
      </c>
      <c r="J67" s="41">
        <f>IF(I67="Less(-)",-1,1)</f>
        <v>1</v>
      </c>
      <c r="K67" s="42" t="s">
        <v>39</v>
      </c>
      <c r="L67" s="42" t="s">
        <v>7</v>
      </c>
      <c r="M67" s="50"/>
      <c r="N67" s="51"/>
      <c r="O67" s="51"/>
      <c r="P67" s="52"/>
      <c r="Q67" s="51"/>
      <c r="R67" s="51"/>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f>total_amount_ba($B$2,$D$2,D67,F67,J67,K67,M67)</f>
        <v>0</v>
      </c>
      <c r="BB67" s="54">
        <f>BA67+SUM(N67:AZ67)</f>
        <v>0</v>
      </c>
      <c r="BC67" s="48" t="str">
        <f>SpellNumber(L67,BB67)</f>
        <v>INR Zero Only</v>
      </c>
      <c r="IE67" s="12"/>
      <c r="IF67" s="12"/>
      <c r="IG67" s="12"/>
      <c r="IH67" s="12"/>
      <c r="II67" s="12"/>
    </row>
    <row r="68" spans="1:243" s="11" customFormat="1" ht="15">
      <c r="A68" s="35">
        <v>10.07</v>
      </c>
      <c r="B68" s="76" t="s">
        <v>133</v>
      </c>
      <c r="C68" s="36" t="s">
        <v>167</v>
      </c>
      <c r="D68" s="77">
        <v>3</v>
      </c>
      <c r="E68" s="77" t="s">
        <v>52</v>
      </c>
      <c r="F68" s="49">
        <v>0</v>
      </c>
      <c r="G68" s="44"/>
      <c r="H68" s="40"/>
      <c r="I68" s="39" t="s">
        <v>34</v>
      </c>
      <c r="J68" s="41">
        <f>IF(I68="Less(-)",-1,1)</f>
        <v>1</v>
      </c>
      <c r="K68" s="42" t="s">
        <v>39</v>
      </c>
      <c r="L68" s="42" t="s">
        <v>7</v>
      </c>
      <c r="M68" s="50"/>
      <c r="N68" s="51"/>
      <c r="O68" s="51"/>
      <c r="P68" s="52"/>
      <c r="Q68" s="51"/>
      <c r="R68" s="51"/>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f>total_amount_ba($B$2,$D$2,D68,F68,J68,K68,M68)</f>
        <v>0</v>
      </c>
      <c r="BB68" s="54">
        <f>BA68+SUM(N68:AZ68)</f>
        <v>0</v>
      </c>
      <c r="BC68" s="48" t="str">
        <f>SpellNumber(L68,BB68)</f>
        <v>INR Zero Only</v>
      </c>
      <c r="IE68" s="12"/>
      <c r="IF68" s="12"/>
      <c r="IG68" s="12"/>
      <c r="IH68" s="12"/>
      <c r="II68" s="12"/>
    </row>
    <row r="69" spans="1:243" s="11" customFormat="1" ht="15">
      <c r="A69" s="35">
        <v>10.08</v>
      </c>
      <c r="B69" s="76" t="s">
        <v>134</v>
      </c>
      <c r="C69" s="36" t="s">
        <v>168</v>
      </c>
      <c r="D69" s="77">
        <v>1</v>
      </c>
      <c r="E69" s="77" t="s">
        <v>52</v>
      </c>
      <c r="F69" s="49">
        <v>0</v>
      </c>
      <c r="G69" s="44"/>
      <c r="H69" s="40"/>
      <c r="I69" s="39" t="s">
        <v>34</v>
      </c>
      <c r="J69" s="41">
        <f>IF(I69="Less(-)",-1,1)</f>
        <v>1</v>
      </c>
      <c r="K69" s="42" t="s">
        <v>39</v>
      </c>
      <c r="L69" s="42" t="s">
        <v>7</v>
      </c>
      <c r="M69" s="50"/>
      <c r="N69" s="51"/>
      <c r="O69" s="51"/>
      <c r="P69" s="52"/>
      <c r="Q69" s="51"/>
      <c r="R69" s="51"/>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4">
        <f>total_amount_ba($B$2,$D$2,D69,F69,J69,K69,M69)</f>
        <v>0</v>
      </c>
      <c r="BB69" s="54">
        <f>BA69+SUM(N69:AZ69)</f>
        <v>0</v>
      </c>
      <c r="BC69" s="48" t="str">
        <f>SpellNumber(L69,BB69)</f>
        <v>INR Zero Only</v>
      </c>
      <c r="IE69" s="12"/>
      <c r="IF69" s="12"/>
      <c r="IG69" s="12"/>
      <c r="IH69" s="12"/>
      <c r="II69" s="12"/>
    </row>
    <row r="70" spans="1:243" s="11" customFormat="1" ht="15">
      <c r="A70" s="35">
        <v>10.09</v>
      </c>
      <c r="B70" s="76" t="s">
        <v>135</v>
      </c>
      <c r="C70" s="36" t="s">
        <v>169</v>
      </c>
      <c r="D70" s="77">
        <v>1</v>
      </c>
      <c r="E70" s="77" t="s">
        <v>52</v>
      </c>
      <c r="F70" s="49">
        <v>0</v>
      </c>
      <c r="G70" s="44"/>
      <c r="H70" s="40"/>
      <c r="I70" s="39" t="s">
        <v>34</v>
      </c>
      <c r="J70" s="41">
        <f>IF(I70="Less(-)",-1,1)</f>
        <v>1</v>
      </c>
      <c r="K70" s="42" t="s">
        <v>39</v>
      </c>
      <c r="L70" s="42" t="s">
        <v>7</v>
      </c>
      <c r="M70" s="50"/>
      <c r="N70" s="51"/>
      <c r="O70" s="51"/>
      <c r="P70" s="52"/>
      <c r="Q70" s="51"/>
      <c r="R70" s="51"/>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4">
        <f>total_amount_ba($B$2,$D$2,D70,F70,J70,K70,M70)</f>
        <v>0</v>
      </c>
      <c r="BB70" s="54">
        <f>BA70+SUM(N70:AZ70)</f>
        <v>0</v>
      </c>
      <c r="BC70" s="48" t="str">
        <f>SpellNumber(L70,BB70)</f>
        <v>INR Zero Only</v>
      </c>
      <c r="IE70" s="12"/>
      <c r="IF70" s="12"/>
      <c r="IG70" s="12"/>
      <c r="IH70" s="12"/>
      <c r="II70" s="12"/>
    </row>
    <row r="71" spans="1:243" s="11" customFormat="1" ht="15">
      <c r="A71" s="35">
        <v>10.1</v>
      </c>
      <c r="B71" s="76" t="s">
        <v>136</v>
      </c>
      <c r="C71" s="36" t="s">
        <v>170</v>
      </c>
      <c r="D71" s="77">
        <v>1</v>
      </c>
      <c r="E71" s="77" t="s">
        <v>52</v>
      </c>
      <c r="F71" s="49">
        <v>0</v>
      </c>
      <c r="G71" s="44"/>
      <c r="H71" s="40"/>
      <c r="I71" s="39" t="s">
        <v>34</v>
      </c>
      <c r="J71" s="41">
        <f>IF(I71="Less(-)",-1,1)</f>
        <v>1</v>
      </c>
      <c r="K71" s="42" t="s">
        <v>39</v>
      </c>
      <c r="L71" s="42" t="s">
        <v>7</v>
      </c>
      <c r="M71" s="50"/>
      <c r="N71" s="51"/>
      <c r="O71" s="51"/>
      <c r="P71" s="52"/>
      <c r="Q71" s="51"/>
      <c r="R71" s="51"/>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4">
        <f>total_amount_ba($B$2,$D$2,D71,F71,J71,K71,M71)</f>
        <v>0</v>
      </c>
      <c r="BB71" s="54">
        <f>BA71+SUM(N71:AZ71)</f>
        <v>0</v>
      </c>
      <c r="BC71" s="48" t="str">
        <f>SpellNumber(L71,BB71)</f>
        <v>INR Zero Only</v>
      </c>
      <c r="IE71" s="12"/>
      <c r="IF71" s="12"/>
      <c r="IG71" s="12"/>
      <c r="IH71" s="12"/>
      <c r="II71" s="12"/>
    </row>
    <row r="72" spans="1:243" s="11" customFormat="1" ht="24.75" customHeight="1">
      <c r="A72" s="35">
        <v>11</v>
      </c>
      <c r="B72" s="75" t="s">
        <v>137</v>
      </c>
      <c r="C72" s="36"/>
      <c r="D72" s="79"/>
      <c r="E72" s="38"/>
      <c r="F72" s="39"/>
      <c r="G72" s="40"/>
      <c r="H72" s="40"/>
      <c r="I72" s="39"/>
      <c r="J72" s="41"/>
      <c r="K72" s="42"/>
      <c r="L72" s="42"/>
      <c r="M72" s="43"/>
      <c r="N72" s="44"/>
      <c r="O72" s="44"/>
      <c r="P72" s="45"/>
      <c r="Q72" s="44"/>
      <c r="R72" s="44"/>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46"/>
      <c r="BB72" s="47"/>
      <c r="BC72" s="48"/>
      <c r="IE72" s="12">
        <v>1</v>
      </c>
      <c r="IF72" s="12" t="s">
        <v>30</v>
      </c>
      <c r="IG72" s="12" t="s">
        <v>31</v>
      </c>
      <c r="IH72" s="12">
        <v>10</v>
      </c>
      <c r="II72" s="12" t="s">
        <v>32</v>
      </c>
    </row>
    <row r="73" spans="1:243" s="11" customFormat="1" ht="15">
      <c r="A73" s="35">
        <v>11.01</v>
      </c>
      <c r="B73" s="76" t="s">
        <v>138</v>
      </c>
      <c r="C73" s="36" t="s">
        <v>171</v>
      </c>
      <c r="D73" s="77">
        <v>150</v>
      </c>
      <c r="E73" s="77" t="s">
        <v>105</v>
      </c>
      <c r="F73" s="49">
        <v>0</v>
      </c>
      <c r="G73" s="44"/>
      <c r="H73" s="40"/>
      <c r="I73" s="39" t="s">
        <v>34</v>
      </c>
      <c r="J73" s="41">
        <f>IF(I73="Less(-)",-1,1)</f>
        <v>1</v>
      </c>
      <c r="K73" s="42" t="s">
        <v>39</v>
      </c>
      <c r="L73" s="42" t="s">
        <v>7</v>
      </c>
      <c r="M73" s="50"/>
      <c r="N73" s="51"/>
      <c r="O73" s="51"/>
      <c r="P73" s="52"/>
      <c r="Q73" s="51"/>
      <c r="R73" s="51"/>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4">
        <f>total_amount_ba($B$2,$D$2,D73,F73,J73,K73,M73)</f>
        <v>0</v>
      </c>
      <c r="BB73" s="54">
        <f>BA73+SUM(N73:AZ73)</f>
        <v>0</v>
      </c>
      <c r="BC73" s="48" t="str">
        <f>SpellNumber(L73,BB73)</f>
        <v>INR Zero Only</v>
      </c>
      <c r="IE73" s="12"/>
      <c r="IF73" s="12"/>
      <c r="IG73" s="12"/>
      <c r="IH73" s="12"/>
      <c r="II73" s="12"/>
    </row>
    <row r="74" spans="1:243" s="11" customFormat="1" ht="15">
      <c r="A74" s="35">
        <v>11.02</v>
      </c>
      <c r="B74" s="76" t="s">
        <v>139</v>
      </c>
      <c r="C74" s="36" t="s">
        <v>172</v>
      </c>
      <c r="D74" s="77">
        <v>150</v>
      </c>
      <c r="E74" s="77" t="s">
        <v>105</v>
      </c>
      <c r="F74" s="49">
        <v>0</v>
      </c>
      <c r="G74" s="44"/>
      <c r="H74" s="40"/>
      <c r="I74" s="39" t="s">
        <v>34</v>
      </c>
      <c r="J74" s="41">
        <f>IF(I74="Less(-)",-1,1)</f>
        <v>1</v>
      </c>
      <c r="K74" s="42" t="s">
        <v>39</v>
      </c>
      <c r="L74" s="42" t="s">
        <v>7</v>
      </c>
      <c r="M74" s="50"/>
      <c r="N74" s="51"/>
      <c r="O74" s="51"/>
      <c r="P74" s="52"/>
      <c r="Q74" s="51"/>
      <c r="R74" s="51"/>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4">
        <f>total_amount_ba($B$2,$D$2,D74,F74,J74,K74,M74)</f>
        <v>0</v>
      </c>
      <c r="BB74" s="54">
        <f>BA74+SUM(N74:AZ74)</f>
        <v>0</v>
      </c>
      <c r="BC74" s="48" t="str">
        <f>SpellNumber(L74,BB74)</f>
        <v>INR Zero Only</v>
      </c>
      <c r="IE74" s="12"/>
      <c r="IF74" s="12"/>
      <c r="IG74" s="12"/>
      <c r="IH74" s="12"/>
      <c r="II74" s="12"/>
    </row>
    <row r="75" spans="1:243" s="11" customFormat="1" ht="33" customHeight="1">
      <c r="A75" s="55" t="s">
        <v>37</v>
      </c>
      <c r="B75" s="55"/>
      <c r="C75" s="39"/>
      <c r="D75" s="56"/>
      <c r="E75" s="39"/>
      <c r="F75" s="39"/>
      <c r="G75" s="39"/>
      <c r="H75" s="57"/>
      <c r="I75" s="57"/>
      <c r="J75" s="57"/>
      <c r="K75" s="57"/>
      <c r="L75" s="39"/>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SUM(BA13:BA74)</f>
        <v>0</v>
      </c>
      <c r="BB75" s="59">
        <f>SUM(BB13:BB74)</f>
        <v>0</v>
      </c>
      <c r="BC75" s="48" t="str">
        <f>SpellNumber($E$2,BB75)</f>
        <v>INR Zero Only</v>
      </c>
      <c r="IE75" s="12">
        <v>4</v>
      </c>
      <c r="IF75" s="12" t="s">
        <v>35</v>
      </c>
      <c r="IG75" s="12" t="s">
        <v>36</v>
      </c>
      <c r="IH75" s="12">
        <v>10</v>
      </c>
      <c r="II75" s="12" t="s">
        <v>33</v>
      </c>
    </row>
    <row r="76" spans="1:243" s="13" customFormat="1" ht="39" customHeight="1" hidden="1">
      <c r="A76" s="55" t="s">
        <v>41</v>
      </c>
      <c r="B76" s="55"/>
      <c r="C76" s="60"/>
      <c r="D76" s="19"/>
      <c r="E76" s="20" t="s">
        <v>38</v>
      </c>
      <c r="F76" s="61"/>
      <c r="G76" s="62"/>
      <c r="H76" s="43"/>
      <c r="I76" s="43"/>
      <c r="J76" s="43"/>
      <c r="K76" s="63"/>
      <c r="L76" s="64"/>
      <c r="M76" s="21"/>
      <c r="N76" s="43"/>
      <c r="O76" s="41"/>
      <c r="P76" s="41"/>
      <c r="Q76" s="41"/>
      <c r="R76" s="41"/>
      <c r="S76" s="41"/>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65">
        <f>IF(ISBLANK(F76),0,IF(E76="Excess (+)",ROUND(BA75+(BA75*F76),2),IF(E76="Less (-)",ROUND(BA75+(BA75*F76*(-1)),2),0)))</f>
        <v>0</v>
      </c>
      <c r="BB76" s="66">
        <f>ROUND(BA76,0)</f>
        <v>0</v>
      </c>
      <c r="BC76" s="48" t="str">
        <f>SpellNumber(L76,BB76)</f>
        <v> Zero Only</v>
      </c>
      <c r="IE76" s="14"/>
      <c r="IF76" s="14"/>
      <c r="IG76" s="14"/>
      <c r="IH76" s="14"/>
      <c r="II76" s="14"/>
    </row>
    <row r="77" spans="1:243" s="13" customFormat="1" ht="51" customHeight="1">
      <c r="A77" s="55" t="s">
        <v>40</v>
      </c>
      <c r="B77" s="55"/>
      <c r="C77" s="67" t="str">
        <f>SpellNumber($E$2,BB75)</f>
        <v>INR Zero Only</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E77" s="14"/>
      <c r="IF77" s="14"/>
      <c r="IG77" s="14"/>
      <c r="IH77" s="14"/>
      <c r="II77" s="14"/>
    </row>
    <row r="78" spans="3:243" s="9" customFormat="1" ht="14.25">
      <c r="C78" s="15"/>
      <c r="D78" s="18"/>
      <c r="E78" s="15"/>
      <c r="F78" s="15"/>
      <c r="G78" s="15"/>
      <c r="H78" s="15"/>
      <c r="I78" s="15"/>
      <c r="J78" s="15"/>
      <c r="K78" s="15"/>
      <c r="L78" s="15"/>
      <c r="M78" s="15"/>
      <c r="O78" s="15"/>
      <c r="BA78" s="15"/>
      <c r="BC78" s="15"/>
      <c r="IE78" s="10"/>
      <c r="IF78" s="10"/>
      <c r="IG78" s="10"/>
      <c r="IH78" s="10"/>
      <c r="II78" s="10"/>
    </row>
  </sheetData>
  <sheetProtection password="CE88" sheet="1"/>
  <mergeCells count="8">
    <mergeCell ref="C77:BC77"/>
    <mergeCell ref="A9:BC9"/>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21 D29 D42 D47 D51 D57 D61:D62 D72 D13 F13:F7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6">
      <formula1>IF(ISBLANK(F76),$A$3:$C$3,$B$3:$C$3)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6">
      <formula1>IF(E76&lt;&gt;"Select",0,-1)</formula1>
      <formula2>IF(E76&lt;&gt;"Select",99.99,-1)</formula2>
    </dataValidation>
    <dataValidation allowBlank="1" showInputMessage="1" showErrorMessage="1" promptTitle="Units" prompt="Please enter Units in text" sqref="E21 E29 E42 E61:E62 E47 E51 E57 E72 E13"/>
    <dataValidation type="decimal" allowBlank="1" showInputMessage="1" showErrorMessage="1" prompt="Quantity - Please enter the Quantity for this item. " sqref="D14:D18 D52:D54">
      <formula1>0</formula1>
      <formula2>999999999999999</formula2>
    </dataValidation>
    <dataValidation type="decimal" allowBlank="1" showInputMessage="1" showErrorMessage="1" errorTitle="Invalid Entry" error="Only Numeric Values are allowed. " sqref="A13:A7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formula1>"INR"</formula1>
    </dataValidation>
    <dataValidation allowBlank="1" showInputMessage="1" showErrorMessage="1" promptTitle="Itemcode/Make" prompt="Please enter text" sqref="C13:C74"/>
    <dataValidation allowBlank="1" showInputMessage="1" showErrorMessage="1" promptTitle="Addition / Deduction" prompt="Please Choose the correct One" sqref="J13:J74"/>
    <dataValidation type="list" showInputMessage="1" showErrorMessage="1" sqref="I13:I74">
      <formula1>"Excess(+), Less(-)"</formula1>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 type="list" allowBlank="1" showInputMessage="1" showErrorMessage="1" sqref="K13:K74">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78"/>
  <sheetViews>
    <sheetView showGridLines="0" zoomScale="80" zoomScaleNormal="80" zoomScalePageLayoutView="0" workbookViewId="0" topLeftCell="A1">
      <selection activeCell="M14" sqref="M14"/>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4"/>
      <c r="IF4" s="4"/>
      <c r="IG4" s="4"/>
      <c r="IH4" s="4"/>
      <c r="II4" s="4"/>
    </row>
    <row r="5" spans="1:243" s="3" customFormat="1" ht="30.75" customHeight="1">
      <c r="A5" s="70" t="s">
        <v>73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4"/>
      <c r="IF5" s="4"/>
      <c r="IG5" s="4"/>
      <c r="IH5" s="4"/>
      <c r="II5" s="4"/>
    </row>
    <row r="6" spans="1:243" s="3" customFormat="1" ht="15">
      <c r="A6" s="70" t="s">
        <v>204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4"/>
      <c r="IF6" s="4"/>
      <c r="IG6" s="4"/>
      <c r="IH6" s="4"/>
      <c r="II6" s="4"/>
    </row>
    <row r="7" spans="1:243" s="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4"/>
      <c r="IF7" s="4"/>
      <c r="IG7" s="4"/>
      <c r="IH7" s="4"/>
      <c r="II7" s="4"/>
    </row>
    <row r="8" spans="1:243" s="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6"/>
      <c r="IF8" s="6"/>
      <c r="IG8" s="6"/>
      <c r="IH8" s="6"/>
      <c r="II8" s="6"/>
    </row>
    <row r="9" spans="1:243" s="7" customFormat="1" ht="62.25" customHeight="1">
      <c r="A9" s="68" t="s">
        <v>173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75" t="s">
        <v>75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46.5">
      <c r="A14" s="35">
        <v>1.01</v>
      </c>
      <c r="B14" s="76" t="s">
        <v>76</v>
      </c>
      <c r="C14" s="36" t="s">
        <v>46</v>
      </c>
      <c r="D14" s="77">
        <v>1</v>
      </c>
      <c r="E14" s="77" t="s">
        <v>52</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30.75">
      <c r="A15" s="35">
        <v>1.02</v>
      </c>
      <c r="B15" s="76" t="s">
        <v>77</v>
      </c>
      <c r="C15" s="36" t="s">
        <v>47</v>
      </c>
      <c r="D15" s="77">
        <v>1</v>
      </c>
      <c r="E15" s="77" t="s">
        <v>78</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30.75">
      <c r="A16" s="35">
        <v>1.03</v>
      </c>
      <c r="B16" s="76" t="s">
        <v>79</v>
      </c>
      <c r="C16" s="36" t="s">
        <v>48</v>
      </c>
      <c r="D16" s="77">
        <v>2</v>
      </c>
      <c r="E16" s="77" t="s">
        <v>78</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46.5">
      <c r="A17" s="35">
        <v>1.04</v>
      </c>
      <c r="B17" s="76" t="s">
        <v>80</v>
      </c>
      <c r="C17" s="36" t="s">
        <v>140</v>
      </c>
      <c r="D17" s="77">
        <v>3</v>
      </c>
      <c r="E17" s="77" t="s">
        <v>52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15">
      <c r="A18" s="35">
        <v>1.05</v>
      </c>
      <c r="B18" s="76" t="s">
        <v>81</v>
      </c>
      <c r="C18" s="36" t="s">
        <v>49</v>
      </c>
      <c r="D18" s="77">
        <v>1</v>
      </c>
      <c r="E18" s="77" t="s">
        <v>52</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30.75">
      <c r="A19" s="35">
        <v>1.06</v>
      </c>
      <c r="B19" s="76" t="s">
        <v>82</v>
      </c>
      <c r="C19" s="36" t="s">
        <v>50</v>
      </c>
      <c r="D19" s="77">
        <v>3</v>
      </c>
      <c r="E19" s="77" t="s">
        <v>52</v>
      </c>
      <c r="F19" s="49">
        <v>0</v>
      </c>
      <c r="G19" s="44"/>
      <c r="H19" s="40"/>
      <c r="I19" s="39" t="s">
        <v>34</v>
      </c>
      <c r="J19" s="41">
        <f>IF(I19="Less(-)",-1,1)</f>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total_amount_ba($B$2,$D$2,D19,F19,J19,K19,M19)</f>
        <v>0</v>
      </c>
      <c r="BB19" s="54">
        <f>BA19+SUM(N19:AZ19)</f>
        <v>0</v>
      </c>
      <c r="BC19" s="48" t="str">
        <f>SpellNumber(L19,BB19)</f>
        <v>INR Zero Only</v>
      </c>
      <c r="IE19" s="12"/>
      <c r="IF19" s="12"/>
      <c r="IG19" s="12"/>
      <c r="IH19" s="12"/>
      <c r="II19" s="12"/>
    </row>
    <row r="20" spans="1:243" s="11" customFormat="1" ht="15">
      <c r="A20" s="35">
        <v>1.07</v>
      </c>
      <c r="B20" s="76" t="s">
        <v>83</v>
      </c>
      <c r="C20" s="36" t="s">
        <v>51</v>
      </c>
      <c r="D20" s="77">
        <v>8</v>
      </c>
      <c r="E20" s="77" t="s">
        <v>52</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c r="A21" s="35">
        <v>2</v>
      </c>
      <c r="B21" s="75" t="s">
        <v>84</v>
      </c>
      <c r="C21" s="36"/>
      <c r="D21" s="78"/>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2.01</v>
      </c>
      <c r="B22" s="76" t="s">
        <v>85</v>
      </c>
      <c r="C22" s="36" t="s">
        <v>60</v>
      </c>
      <c r="D22" s="77">
        <v>2</v>
      </c>
      <c r="E22" s="77" t="s">
        <v>78</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15">
      <c r="A23" s="35">
        <v>2.02</v>
      </c>
      <c r="B23" s="76" t="s">
        <v>86</v>
      </c>
      <c r="C23" s="36" t="s">
        <v>61</v>
      </c>
      <c r="D23" s="77">
        <v>3</v>
      </c>
      <c r="E23" s="77" t="s">
        <v>52</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12"/>
      <c r="IF23" s="12"/>
      <c r="IG23" s="12"/>
      <c r="IH23" s="12"/>
      <c r="II23" s="12"/>
    </row>
    <row r="24" spans="1:243" s="11" customFormat="1" ht="15">
      <c r="A24" s="35">
        <v>2.03</v>
      </c>
      <c r="B24" s="76" t="s">
        <v>87</v>
      </c>
      <c r="C24" s="36" t="s">
        <v>62</v>
      </c>
      <c r="D24" s="77">
        <v>3</v>
      </c>
      <c r="E24" s="77" t="s">
        <v>52</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12"/>
      <c r="IF24" s="12"/>
      <c r="IG24" s="12"/>
      <c r="IH24" s="12"/>
      <c r="II24" s="12"/>
    </row>
    <row r="25" spans="1:243" s="11" customFormat="1" ht="15">
      <c r="A25" s="35">
        <v>2.04</v>
      </c>
      <c r="B25" s="76" t="s">
        <v>88</v>
      </c>
      <c r="C25" s="36" t="s">
        <v>63</v>
      </c>
      <c r="D25" s="77">
        <v>8</v>
      </c>
      <c r="E25" s="77" t="s">
        <v>52</v>
      </c>
      <c r="F25" s="49">
        <v>0</v>
      </c>
      <c r="G25" s="44"/>
      <c r="H25" s="40"/>
      <c r="I25" s="39" t="s">
        <v>34</v>
      </c>
      <c r="J25" s="41">
        <f>IF(I25="Less(-)",-1,1)</f>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total_amount_ba($B$2,$D$2,D25,F25,J25,K25,M25)</f>
        <v>0</v>
      </c>
      <c r="BB25" s="54">
        <f>BA25+SUM(N25:AZ25)</f>
        <v>0</v>
      </c>
      <c r="BC25" s="48" t="str">
        <f>SpellNumber(L25,BB25)</f>
        <v>INR Zero Only</v>
      </c>
      <c r="IE25" s="12"/>
      <c r="IF25" s="12"/>
      <c r="IG25" s="12"/>
      <c r="IH25" s="12"/>
      <c r="II25" s="12"/>
    </row>
    <row r="26" spans="1:243" s="11" customFormat="1" ht="15">
      <c r="A26" s="35">
        <v>2.05</v>
      </c>
      <c r="B26" s="76" t="s">
        <v>89</v>
      </c>
      <c r="C26" s="36" t="s">
        <v>64</v>
      </c>
      <c r="D26" s="77">
        <v>1</v>
      </c>
      <c r="E26" s="77" t="s">
        <v>78</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12"/>
      <c r="IF26" s="12"/>
      <c r="IG26" s="12"/>
      <c r="IH26" s="12"/>
      <c r="II26" s="12"/>
    </row>
    <row r="27" spans="1:243" s="11" customFormat="1" ht="46.5">
      <c r="A27" s="35">
        <v>2.06</v>
      </c>
      <c r="B27" s="76" t="s">
        <v>90</v>
      </c>
      <c r="C27" s="36" t="s">
        <v>65</v>
      </c>
      <c r="D27" s="77">
        <v>1</v>
      </c>
      <c r="E27" s="77" t="s">
        <v>52</v>
      </c>
      <c r="F27" s="49">
        <v>0</v>
      </c>
      <c r="G27" s="44"/>
      <c r="H27" s="40"/>
      <c r="I27" s="39" t="s">
        <v>34</v>
      </c>
      <c r="J27" s="41">
        <f>IF(I27="Less(-)",-1,1)</f>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total_amount_ba($B$2,$D$2,D27,F27,J27,K27,M27)</f>
        <v>0</v>
      </c>
      <c r="BB27" s="54">
        <f>BA27+SUM(N27:AZ27)</f>
        <v>0</v>
      </c>
      <c r="BC27" s="48" t="str">
        <f>SpellNumber(L27,BB27)</f>
        <v>INR Zero Only</v>
      </c>
      <c r="IE27" s="12"/>
      <c r="IF27" s="12"/>
      <c r="IG27" s="12"/>
      <c r="IH27" s="12"/>
      <c r="II27" s="12"/>
    </row>
    <row r="28" spans="1:243" s="11" customFormat="1" ht="30.75">
      <c r="A28" s="35">
        <v>2.07</v>
      </c>
      <c r="B28" s="76" t="s">
        <v>91</v>
      </c>
      <c r="C28" s="36" t="s">
        <v>66</v>
      </c>
      <c r="D28" s="77">
        <v>1</v>
      </c>
      <c r="E28" s="77" t="s">
        <v>52</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12"/>
      <c r="IF28" s="12"/>
      <c r="IG28" s="12"/>
      <c r="IH28" s="12"/>
      <c r="II28" s="12"/>
    </row>
    <row r="29" spans="1:243" s="11" customFormat="1" ht="44.25" customHeight="1">
      <c r="A29" s="35">
        <v>3</v>
      </c>
      <c r="B29" s="75" t="s">
        <v>92</v>
      </c>
      <c r="C29" s="36"/>
      <c r="D29" s="79"/>
      <c r="E29" s="38"/>
      <c r="F29" s="39"/>
      <c r="G29" s="40"/>
      <c r="H29" s="40"/>
      <c r="I29" s="39"/>
      <c r="J29" s="41"/>
      <c r="K29" s="42"/>
      <c r="L29" s="42"/>
      <c r="M29" s="43"/>
      <c r="N29" s="44"/>
      <c r="O29" s="44"/>
      <c r="P29" s="45"/>
      <c r="Q29" s="44"/>
      <c r="R29" s="44"/>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46"/>
      <c r="BB29" s="47"/>
      <c r="BC29" s="48"/>
      <c r="IE29" s="12">
        <v>1</v>
      </c>
      <c r="IF29" s="12" t="s">
        <v>30</v>
      </c>
      <c r="IG29" s="12" t="s">
        <v>31</v>
      </c>
      <c r="IH29" s="12">
        <v>10</v>
      </c>
      <c r="II29" s="12" t="s">
        <v>32</v>
      </c>
    </row>
    <row r="30" spans="1:243" s="11" customFormat="1" ht="15">
      <c r="A30" s="35">
        <v>3.01</v>
      </c>
      <c r="B30" s="76" t="s">
        <v>93</v>
      </c>
      <c r="C30" s="36" t="s">
        <v>141</v>
      </c>
      <c r="D30" s="77">
        <v>1000</v>
      </c>
      <c r="E30" s="77" t="s">
        <v>105</v>
      </c>
      <c r="F30" s="49">
        <v>0</v>
      </c>
      <c r="G30" s="44"/>
      <c r="H30" s="40"/>
      <c r="I30" s="39" t="s">
        <v>34</v>
      </c>
      <c r="J30" s="41">
        <f>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total_amount_ba($B$2,$D$2,D30,F30,J30,K30,M30)</f>
        <v>0</v>
      </c>
      <c r="BB30" s="54">
        <f>BA30+SUM(N30:AZ30)</f>
        <v>0</v>
      </c>
      <c r="BC30" s="48" t="str">
        <f>SpellNumber(L30,BB30)</f>
        <v>INR Zero Only</v>
      </c>
      <c r="IE30" s="12"/>
      <c r="IF30" s="12"/>
      <c r="IG30" s="12"/>
      <c r="IH30" s="12"/>
      <c r="II30" s="12"/>
    </row>
    <row r="31" spans="1:243" s="11" customFormat="1" ht="15">
      <c r="A31" s="35">
        <v>3.02</v>
      </c>
      <c r="B31" s="76" t="s">
        <v>94</v>
      </c>
      <c r="C31" s="36" t="s">
        <v>67</v>
      </c>
      <c r="D31" s="77">
        <v>30</v>
      </c>
      <c r="E31" s="77" t="s">
        <v>52</v>
      </c>
      <c r="F31" s="49">
        <v>0</v>
      </c>
      <c r="G31" s="44"/>
      <c r="H31" s="40"/>
      <c r="I31" s="39" t="s">
        <v>34</v>
      </c>
      <c r="J31" s="41">
        <f>IF(I31="Less(-)",-1,1)</f>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total_amount_ba($B$2,$D$2,D31,F31,J31,K31,M31)</f>
        <v>0</v>
      </c>
      <c r="BB31" s="54">
        <f>BA31+SUM(N31:AZ31)</f>
        <v>0</v>
      </c>
      <c r="BC31" s="48" t="str">
        <f>SpellNumber(L31,BB31)</f>
        <v>INR Zero Only</v>
      </c>
      <c r="IE31" s="12"/>
      <c r="IF31" s="12"/>
      <c r="IG31" s="12"/>
      <c r="IH31" s="12"/>
      <c r="II31" s="12"/>
    </row>
    <row r="32" spans="1:243" s="11" customFormat="1" ht="15">
      <c r="A32" s="35">
        <v>3.03</v>
      </c>
      <c r="B32" s="76" t="s">
        <v>95</v>
      </c>
      <c r="C32" s="36" t="s">
        <v>68</v>
      </c>
      <c r="D32" s="77">
        <v>30</v>
      </c>
      <c r="E32" s="77" t="s">
        <v>52</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12"/>
      <c r="IF32" s="12"/>
      <c r="IG32" s="12"/>
      <c r="IH32" s="12"/>
      <c r="II32" s="12"/>
    </row>
    <row r="33" spans="1:243" s="11" customFormat="1" ht="15">
      <c r="A33" s="35">
        <v>3.04</v>
      </c>
      <c r="B33" s="76" t="s">
        <v>96</v>
      </c>
      <c r="C33" s="36" t="s">
        <v>142</v>
      </c>
      <c r="D33" s="77">
        <v>54</v>
      </c>
      <c r="E33" s="77" t="s">
        <v>52</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12"/>
      <c r="IF33" s="12"/>
      <c r="IG33" s="12"/>
      <c r="IH33" s="12"/>
      <c r="II33" s="12"/>
    </row>
    <row r="34" spans="1:243" s="11" customFormat="1" ht="30.75">
      <c r="A34" s="35">
        <v>3.05</v>
      </c>
      <c r="B34" s="76" t="s">
        <v>97</v>
      </c>
      <c r="C34" s="36" t="s">
        <v>69</v>
      </c>
      <c r="D34" s="77">
        <v>12</v>
      </c>
      <c r="E34" s="77" t="s">
        <v>59</v>
      </c>
      <c r="F34" s="49">
        <v>0</v>
      </c>
      <c r="G34" s="44"/>
      <c r="H34" s="40"/>
      <c r="I34" s="39" t="s">
        <v>34</v>
      </c>
      <c r="J34" s="41">
        <f>IF(I34="Less(-)",-1,1)</f>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total_amount_ba($B$2,$D$2,D34,F34,J34,K34,M34)</f>
        <v>0</v>
      </c>
      <c r="BB34" s="54">
        <f>BA34+SUM(N34:AZ34)</f>
        <v>0</v>
      </c>
      <c r="BC34" s="48" t="str">
        <f>SpellNumber(L34,BB34)</f>
        <v>INR Zero Only</v>
      </c>
      <c r="IE34" s="12"/>
      <c r="IF34" s="12"/>
      <c r="IG34" s="12"/>
      <c r="IH34" s="12"/>
      <c r="II34" s="12"/>
    </row>
    <row r="35" spans="1:243" s="11" customFormat="1" ht="15">
      <c r="A35" s="35">
        <v>3.06</v>
      </c>
      <c r="B35" s="76" t="s">
        <v>98</v>
      </c>
      <c r="C35" s="36" t="s">
        <v>70</v>
      </c>
      <c r="D35" s="77">
        <v>24</v>
      </c>
      <c r="E35" s="77" t="s">
        <v>59</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12"/>
      <c r="IF35" s="12"/>
      <c r="IG35" s="12"/>
      <c r="IH35" s="12"/>
      <c r="II35" s="12"/>
    </row>
    <row r="36" spans="1:243" s="11" customFormat="1" ht="15">
      <c r="A36" s="35">
        <v>3.07</v>
      </c>
      <c r="B36" s="76" t="s">
        <v>99</v>
      </c>
      <c r="C36" s="36" t="s">
        <v>71</v>
      </c>
      <c r="D36" s="77">
        <v>24</v>
      </c>
      <c r="E36" s="77" t="s">
        <v>59</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12"/>
      <c r="IF36" s="12"/>
      <c r="IG36" s="12"/>
      <c r="IH36" s="12"/>
      <c r="II36" s="12"/>
    </row>
    <row r="37" spans="1:243" s="11" customFormat="1" ht="15">
      <c r="A37" s="35">
        <v>3.08</v>
      </c>
      <c r="B37" s="76" t="s">
        <v>100</v>
      </c>
      <c r="C37" s="36" t="s">
        <v>143</v>
      </c>
      <c r="D37" s="77">
        <v>9</v>
      </c>
      <c r="E37" s="77" t="s">
        <v>59</v>
      </c>
      <c r="F37" s="49">
        <v>0</v>
      </c>
      <c r="G37" s="44"/>
      <c r="H37" s="40"/>
      <c r="I37" s="39" t="s">
        <v>34</v>
      </c>
      <c r="J37" s="41">
        <f>IF(I37="Less(-)",-1,1)</f>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total_amount_ba($B$2,$D$2,D37,F37,J37,K37,M37)</f>
        <v>0</v>
      </c>
      <c r="BB37" s="54">
        <f>BA37+SUM(N37:AZ37)</f>
        <v>0</v>
      </c>
      <c r="BC37" s="48" t="str">
        <f>SpellNumber(L37,BB37)</f>
        <v>INR Zero Only</v>
      </c>
      <c r="IE37" s="12"/>
      <c r="IF37" s="12"/>
      <c r="IG37" s="12"/>
      <c r="IH37" s="12"/>
      <c r="II37" s="12"/>
    </row>
    <row r="38" spans="1:243" s="11" customFormat="1" ht="15">
      <c r="A38" s="35">
        <v>3.09</v>
      </c>
      <c r="B38" s="76" t="s">
        <v>101</v>
      </c>
      <c r="C38" s="36" t="s">
        <v>72</v>
      </c>
      <c r="D38" s="77">
        <v>9</v>
      </c>
      <c r="E38" s="77" t="s">
        <v>59</v>
      </c>
      <c r="F38" s="49">
        <v>0</v>
      </c>
      <c r="G38" s="44"/>
      <c r="H38" s="40"/>
      <c r="I38" s="39" t="s">
        <v>34</v>
      </c>
      <c r="J38" s="41">
        <f>IF(I38="Less(-)",-1,1)</f>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total_amount_ba($B$2,$D$2,D38,F38,J38,K38,M38)</f>
        <v>0</v>
      </c>
      <c r="BB38" s="54">
        <f>BA38+SUM(N38:AZ38)</f>
        <v>0</v>
      </c>
      <c r="BC38" s="48" t="str">
        <f>SpellNumber(L38,BB38)</f>
        <v>INR Zero Only</v>
      </c>
      <c r="IE38" s="12"/>
      <c r="IF38" s="12"/>
      <c r="IG38" s="12"/>
      <c r="IH38" s="12"/>
      <c r="II38" s="12"/>
    </row>
    <row r="39" spans="1:243" s="11" customFormat="1" ht="15">
      <c r="A39" s="35">
        <v>3.1</v>
      </c>
      <c r="B39" s="76" t="s">
        <v>102</v>
      </c>
      <c r="C39" s="36" t="s">
        <v>144</v>
      </c>
      <c r="D39" s="77">
        <v>9</v>
      </c>
      <c r="E39" s="77" t="s">
        <v>59</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12"/>
      <c r="IF39" s="12"/>
      <c r="IG39" s="12"/>
      <c r="IH39" s="12"/>
      <c r="II39" s="12"/>
    </row>
    <row r="40" spans="1:243" s="11" customFormat="1" ht="15">
      <c r="A40" s="35">
        <v>3.11</v>
      </c>
      <c r="B40" s="76" t="s">
        <v>103</v>
      </c>
      <c r="C40" s="36" t="s">
        <v>145</v>
      </c>
      <c r="D40" s="77">
        <v>200</v>
      </c>
      <c r="E40" s="77" t="s">
        <v>105</v>
      </c>
      <c r="F40" s="49">
        <v>0</v>
      </c>
      <c r="G40" s="44"/>
      <c r="H40" s="40"/>
      <c r="I40" s="39" t="s">
        <v>34</v>
      </c>
      <c r="J40" s="41">
        <f>IF(I40="Less(-)",-1,1)</f>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total_amount_ba($B$2,$D$2,D40,F40,J40,K40,M40)</f>
        <v>0</v>
      </c>
      <c r="BB40" s="54">
        <f>BA40+SUM(N40:AZ40)</f>
        <v>0</v>
      </c>
      <c r="BC40" s="48" t="str">
        <f>SpellNumber(L40,BB40)</f>
        <v>INR Zero Only</v>
      </c>
      <c r="IE40" s="12"/>
      <c r="IF40" s="12"/>
      <c r="IG40" s="12"/>
      <c r="IH40" s="12"/>
      <c r="II40" s="12"/>
    </row>
    <row r="41" spans="1:243" s="11" customFormat="1" ht="46.5">
      <c r="A41" s="35">
        <v>3.12</v>
      </c>
      <c r="B41" s="76" t="s">
        <v>104</v>
      </c>
      <c r="C41" s="36" t="s">
        <v>146</v>
      </c>
      <c r="D41" s="77">
        <v>12</v>
      </c>
      <c r="E41" s="77" t="s">
        <v>78</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12"/>
      <c r="IF41" s="12"/>
      <c r="IG41" s="12"/>
      <c r="IH41" s="12"/>
      <c r="II41" s="12"/>
    </row>
    <row r="42" spans="1:243" s="11" customFormat="1" ht="24.75" customHeight="1">
      <c r="A42" s="35">
        <v>4</v>
      </c>
      <c r="B42" s="75" t="s">
        <v>106</v>
      </c>
      <c r="C42" s="36"/>
      <c r="D42" s="79"/>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12">
        <v>1</v>
      </c>
      <c r="IF42" s="12" t="s">
        <v>30</v>
      </c>
      <c r="IG42" s="12" t="s">
        <v>31</v>
      </c>
      <c r="IH42" s="12">
        <v>10</v>
      </c>
      <c r="II42" s="12" t="s">
        <v>32</v>
      </c>
    </row>
    <row r="43" spans="1:243" s="11" customFormat="1" ht="15">
      <c r="A43" s="35">
        <v>4.1</v>
      </c>
      <c r="B43" s="76" t="s">
        <v>107</v>
      </c>
      <c r="C43" s="36" t="s">
        <v>147</v>
      </c>
      <c r="D43" s="77">
        <v>400</v>
      </c>
      <c r="E43" s="77" t="s">
        <v>105</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15">
      <c r="A44" s="35">
        <v>4.2</v>
      </c>
      <c r="B44" s="76" t="s">
        <v>108</v>
      </c>
      <c r="C44" s="36" t="s">
        <v>148</v>
      </c>
      <c r="D44" s="77">
        <v>300</v>
      </c>
      <c r="E44" s="77" t="s">
        <v>105</v>
      </c>
      <c r="F44" s="49">
        <v>0</v>
      </c>
      <c r="G44" s="44"/>
      <c r="H44" s="40"/>
      <c r="I44" s="39" t="s">
        <v>34</v>
      </c>
      <c r="J44" s="41">
        <f>IF(I44="Less(-)",-1,1)</f>
        <v>1</v>
      </c>
      <c r="K44" s="42" t="s">
        <v>39</v>
      </c>
      <c r="L44" s="42" t="s">
        <v>7</v>
      </c>
      <c r="M44" s="50"/>
      <c r="N44" s="51"/>
      <c r="O44" s="51"/>
      <c r="P44" s="52"/>
      <c r="Q44" s="51"/>
      <c r="R44" s="51"/>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total_amount_ba($B$2,$D$2,D44,F44,J44,K44,M44)</f>
        <v>0</v>
      </c>
      <c r="BB44" s="54">
        <f>BA44+SUM(N44:AZ44)</f>
        <v>0</v>
      </c>
      <c r="BC44" s="48" t="str">
        <f>SpellNumber(L44,BB44)</f>
        <v>INR Zero Only</v>
      </c>
      <c r="IE44" s="12"/>
      <c r="IF44" s="12"/>
      <c r="IG44" s="12"/>
      <c r="IH44" s="12"/>
      <c r="II44" s="12"/>
    </row>
    <row r="45" spans="1:243" s="11" customFormat="1" ht="15">
      <c r="A45" s="35">
        <v>4.3</v>
      </c>
      <c r="B45" s="76" t="s">
        <v>109</v>
      </c>
      <c r="C45" s="36" t="s">
        <v>149</v>
      </c>
      <c r="D45" s="77">
        <v>18</v>
      </c>
      <c r="E45" s="77" t="s">
        <v>52</v>
      </c>
      <c r="F45" s="49">
        <v>0</v>
      </c>
      <c r="G45" s="44"/>
      <c r="H45" s="40"/>
      <c r="I45" s="39" t="s">
        <v>34</v>
      </c>
      <c r="J45" s="41">
        <f>IF(I45="Less(-)",-1,1)</f>
        <v>1</v>
      </c>
      <c r="K45" s="42" t="s">
        <v>39</v>
      </c>
      <c r="L45" s="42" t="s">
        <v>7</v>
      </c>
      <c r="M45" s="50"/>
      <c r="N45" s="51"/>
      <c r="O45" s="51"/>
      <c r="P45" s="52"/>
      <c r="Q45" s="51"/>
      <c r="R45" s="51"/>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f>total_amount_ba($B$2,$D$2,D45,F45,J45,K45,M45)</f>
        <v>0</v>
      </c>
      <c r="BB45" s="54">
        <f>BA45+SUM(N45:AZ45)</f>
        <v>0</v>
      </c>
      <c r="BC45" s="48" t="str">
        <f>SpellNumber(L45,BB45)</f>
        <v>INR Zero Only</v>
      </c>
      <c r="IE45" s="12"/>
      <c r="IF45" s="12"/>
      <c r="IG45" s="12"/>
      <c r="IH45" s="12"/>
      <c r="II45" s="12"/>
    </row>
    <row r="46" spans="1:243" s="11" customFormat="1" ht="15">
      <c r="A46" s="35">
        <v>4.4</v>
      </c>
      <c r="B46" s="76" t="s">
        <v>110</v>
      </c>
      <c r="C46" s="36" t="s">
        <v>150</v>
      </c>
      <c r="D46" s="77">
        <v>40</v>
      </c>
      <c r="E46" s="77" t="s">
        <v>105</v>
      </c>
      <c r="F46" s="49">
        <v>0</v>
      </c>
      <c r="G46" s="44"/>
      <c r="H46" s="40"/>
      <c r="I46" s="39" t="s">
        <v>34</v>
      </c>
      <c r="J46" s="41">
        <f>IF(I46="Less(-)",-1,1)</f>
        <v>1</v>
      </c>
      <c r="K46" s="42" t="s">
        <v>39</v>
      </c>
      <c r="L46" s="42" t="s">
        <v>7</v>
      </c>
      <c r="M46" s="50"/>
      <c r="N46" s="51"/>
      <c r="O46" s="51"/>
      <c r="P46" s="52"/>
      <c r="Q46" s="51"/>
      <c r="R46" s="51"/>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4">
        <f>total_amount_ba($B$2,$D$2,D46,F46,J46,K46,M46)</f>
        <v>0</v>
      </c>
      <c r="BB46" s="54">
        <f>BA46+SUM(N46:AZ46)</f>
        <v>0</v>
      </c>
      <c r="BC46" s="48" t="str">
        <f>SpellNumber(L46,BB46)</f>
        <v>INR Zero Only</v>
      </c>
      <c r="IE46" s="12"/>
      <c r="IF46" s="12"/>
      <c r="IG46" s="12"/>
      <c r="IH46" s="12"/>
      <c r="II46" s="12"/>
    </row>
    <row r="47" spans="1:243" s="11" customFormat="1" ht="24.75" customHeight="1">
      <c r="A47" s="35">
        <v>5</v>
      </c>
      <c r="B47" s="75" t="s">
        <v>111</v>
      </c>
      <c r="C47" s="36"/>
      <c r="D47" s="79"/>
      <c r="E47" s="38"/>
      <c r="F47" s="39"/>
      <c r="G47" s="40"/>
      <c r="H47" s="40"/>
      <c r="I47" s="39"/>
      <c r="J47" s="41"/>
      <c r="K47" s="42"/>
      <c r="L47" s="42"/>
      <c r="M47" s="43"/>
      <c r="N47" s="44"/>
      <c r="O47" s="44"/>
      <c r="P47" s="45"/>
      <c r="Q47" s="44"/>
      <c r="R47" s="44"/>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46"/>
      <c r="BB47" s="47"/>
      <c r="BC47" s="48"/>
      <c r="IE47" s="12">
        <v>1</v>
      </c>
      <c r="IF47" s="12" t="s">
        <v>30</v>
      </c>
      <c r="IG47" s="12" t="s">
        <v>31</v>
      </c>
      <c r="IH47" s="12">
        <v>10</v>
      </c>
      <c r="II47" s="12" t="s">
        <v>32</v>
      </c>
    </row>
    <row r="48" spans="1:243" s="11" customFormat="1" ht="15">
      <c r="A48" s="35">
        <v>5.01</v>
      </c>
      <c r="B48" s="80" t="s">
        <v>112</v>
      </c>
      <c r="C48" s="36" t="s">
        <v>151</v>
      </c>
      <c r="D48" s="77">
        <v>1000</v>
      </c>
      <c r="E48" s="77" t="s">
        <v>105</v>
      </c>
      <c r="F48" s="49">
        <v>0</v>
      </c>
      <c r="G48" s="44"/>
      <c r="H48" s="40"/>
      <c r="I48" s="39" t="s">
        <v>34</v>
      </c>
      <c r="J48" s="41">
        <f>IF(I48="Less(-)",-1,1)</f>
        <v>1</v>
      </c>
      <c r="K48" s="42" t="s">
        <v>39</v>
      </c>
      <c r="L48" s="42" t="s">
        <v>7</v>
      </c>
      <c r="M48" s="50"/>
      <c r="N48" s="51"/>
      <c r="O48" s="51"/>
      <c r="P48" s="52"/>
      <c r="Q48" s="51"/>
      <c r="R48" s="51"/>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4">
        <f>total_amount_ba($B$2,$D$2,D48,F48,J48,K48,M48)</f>
        <v>0</v>
      </c>
      <c r="BB48" s="54">
        <f>BA48+SUM(N48:AZ48)</f>
        <v>0</v>
      </c>
      <c r="BC48" s="48" t="str">
        <f>SpellNumber(L48,BB48)</f>
        <v>INR Zero Only</v>
      </c>
      <c r="IE48" s="12"/>
      <c r="IF48" s="12"/>
      <c r="IG48" s="12"/>
      <c r="IH48" s="12"/>
      <c r="II48" s="12"/>
    </row>
    <row r="49" spans="1:243" s="11" customFormat="1" ht="15">
      <c r="A49" s="35">
        <v>5.02</v>
      </c>
      <c r="B49" s="80" t="s">
        <v>113</v>
      </c>
      <c r="C49" s="36" t="s">
        <v>152</v>
      </c>
      <c r="D49" s="77">
        <v>500</v>
      </c>
      <c r="E49" s="77" t="s">
        <v>105</v>
      </c>
      <c r="F49" s="49">
        <v>0</v>
      </c>
      <c r="G49" s="44"/>
      <c r="H49" s="40"/>
      <c r="I49" s="39" t="s">
        <v>34</v>
      </c>
      <c r="J49" s="41">
        <f>IF(I49="Less(-)",-1,1)</f>
        <v>1</v>
      </c>
      <c r="K49" s="42" t="s">
        <v>39</v>
      </c>
      <c r="L49" s="42" t="s">
        <v>7</v>
      </c>
      <c r="M49" s="50"/>
      <c r="N49" s="51"/>
      <c r="O49" s="51"/>
      <c r="P49" s="52"/>
      <c r="Q49" s="51"/>
      <c r="R49" s="51"/>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4">
        <f>total_amount_ba($B$2,$D$2,D49,F49,J49,K49,M49)</f>
        <v>0</v>
      </c>
      <c r="BB49" s="54">
        <f>BA49+SUM(N49:AZ49)</f>
        <v>0</v>
      </c>
      <c r="BC49" s="48" t="str">
        <f>SpellNumber(L49,BB49)</f>
        <v>INR Zero Only</v>
      </c>
      <c r="IE49" s="12"/>
      <c r="IF49" s="12"/>
      <c r="IG49" s="12"/>
      <c r="IH49" s="12"/>
      <c r="II49" s="12"/>
    </row>
    <row r="50" spans="1:243" s="11" customFormat="1" ht="15">
      <c r="A50" s="35">
        <v>5.03</v>
      </c>
      <c r="B50" s="80" t="s">
        <v>114</v>
      </c>
      <c r="C50" s="36" t="s">
        <v>153</v>
      </c>
      <c r="D50" s="77">
        <v>1000</v>
      </c>
      <c r="E50" s="77" t="s">
        <v>105</v>
      </c>
      <c r="F50" s="49">
        <v>0</v>
      </c>
      <c r="G50" s="44"/>
      <c r="H50" s="40"/>
      <c r="I50" s="39" t="s">
        <v>34</v>
      </c>
      <c r="J50" s="41">
        <f>IF(I50="Less(-)",-1,1)</f>
        <v>1</v>
      </c>
      <c r="K50" s="42" t="s">
        <v>39</v>
      </c>
      <c r="L50" s="42" t="s">
        <v>7</v>
      </c>
      <c r="M50" s="50"/>
      <c r="N50" s="51"/>
      <c r="O50" s="51"/>
      <c r="P50" s="52"/>
      <c r="Q50" s="51"/>
      <c r="R50" s="5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4">
        <f>total_amount_ba($B$2,$D$2,D50,F50,J50,K50,M50)</f>
        <v>0</v>
      </c>
      <c r="BB50" s="54">
        <f>BA50+SUM(N50:AZ50)</f>
        <v>0</v>
      </c>
      <c r="BC50" s="48" t="str">
        <f>SpellNumber(L50,BB50)</f>
        <v>INR Zero Only</v>
      </c>
      <c r="IE50" s="12"/>
      <c r="IF50" s="12"/>
      <c r="IG50" s="12"/>
      <c r="IH50" s="12"/>
      <c r="II50" s="12"/>
    </row>
    <row r="51" spans="1:243" s="11" customFormat="1" ht="24.75" customHeight="1">
      <c r="A51" s="35">
        <v>6</v>
      </c>
      <c r="B51" s="75" t="s">
        <v>115</v>
      </c>
      <c r="C51" s="36"/>
      <c r="D51" s="79"/>
      <c r="E51" s="38"/>
      <c r="F51" s="39"/>
      <c r="G51" s="40"/>
      <c r="H51" s="40"/>
      <c r="I51" s="39"/>
      <c r="J51" s="41"/>
      <c r="K51" s="42"/>
      <c r="L51" s="42"/>
      <c r="M51" s="43"/>
      <c r="N51" s="44"/>
      <c r="O51" s="44"/>
      <c r="P51" s="45"/>
      <c r="Q51" s="44"/>
      <c r="R51" s="44"/>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46"/>
      <c r="BB51" s="47"/>
      <c r="BC51" s="48"/>
      <c r="IE51" s="12">
        <v>1</v>
      </c>
      <c r="IF51" s="12" t="s">
        <v>30</v>
      </c>
      <c r="IG51" s="12" t="s">
        <v>31</v>
      </c>
      <c r="IH51" s="12">
        <v>10</v>
      </c>
      <c r="II51" s="12" t="s">
        <v>32</v>
      </c>
    </row>
    <row r="52" spans="1:243" s="11" customFormat="1" ht="15">
      <c r="A52" s="35">
        <v>6.01</v>
      </c>
      <c r="B52" s="76" t="s">
        <v>116</v>
      </c>
      <c r="C52" s="36" t="s">
        <v>154</v>
      </c>
      <c r="D52" s="77">
        <v>500</v>
      </c>
      <c r="E52" s="77" t="s">
        <v>105</v>
      </c>
      <c r="F52" s="49">
        <v>0</v>
      </c>
      <c r="G52" s="44"/>
      <c r="H52" s="40"/>
      <c r="I52" s="39" t="s">
        <v>34</v>
      </c>
      <c r="J52" s="41">
        <f>IF(I52="Less(-)",-1,1)</f>
        <v>1</v>
      </c>
      <c r="K52" s="42" t="s">
        <v>39</v>
      </c>
      <c r="L52" s="42" t="s">
        <v>7</v>
      </c>
      <c r="M52" s="50"/>
      <c r="N52" s="51"/>
      <c r="O52" s="51"/>
      <c r="P52" s="52"/>
      <c r="Q52" s="51"/>
      <c r="R52" s="51"/>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4">
        <f>total_amount_ba($B$2,$D$2,D52,F52,J52,K52,M52)</f>
        <v>0</v>
      </c>
      <c r="BB52" s="54">
        <f>BA52+SUM(N52:AZ52)</f>
        <v>0</v>
      </c>
      <c r="BC52" s="48" t="str">
        <f>SpellNumber(L52,BB52)</f>
        <v>INR Zero Only</v>
      </c>
      <c r="IE52" s="12"/>
      <c r="IF52" s="12"/>
      <c r="IG52" s="12"/>
      <c r="IH52" s="12"/>
      <c r="II52" s="12"/>
    </row>
    <row r="53" spans="1:243" s="11" customFormat="1" ht="15">
      <c r="A53" s="35">
        <v>6.02</v>
      </c>
      <c r="B53" s="76" t="s">
        <v>117</v>
      </c>
      <c r="C53" s="36" t="s">
        <v>155</v>
      </c>
      <c r="D53" s="77">
        <v>500</v>
      </c>
      <c r="E53" s="77" t="s">
        <v>105</v>
      </c>
      <c r="F53" s="49">
        <v>0</v>
      </c>
      <c r="G53" s="44"/>
      <c r="H53" s="40"/>
      <c r="I53" s="39" t="s">
        <v>34</v>
      </c>
      <c r="J53" s="41">
        <f>IF(I53="Less(-)",-1,1)</f>
        <v>1</v>
      </c>
      <c r="K53" s="42" t="s">
        <v>39</v>
      </c>
      <c r="L53" s="42" t="s">
        <v>7</v>
      </c>
      <c r="M53" s="50"/>
      <c r="N53" s="51"/>
      <c r="O53" s="51"/>
      <c r="P53" s="52"/>
      <c r="Q53" s="51"/>
      <c r="R53" s="51"/>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4">
        <f>total_amount_ba($B$2,$D$2,D53,F53,J53,K53,M53)</f>
        <v>0</v>
      </c>
      <c r="BB53" s="54">
        <f>BA53+SUM(N53:AZ53)</f>
        <v>0</v>
      </c>
      <c r="BC53" s="48" t="str">
        <f>SpellNumber(L53,BB53)</f>
        <v>INR Zero Only</v>
      </c>
      <c r="IE53" s="12"/>
      <c r="IF53" s="12"/>
      <c r="IG53" s="12"/>
      <c r="IH53" s="12"/>
      <c r="II53" s="12"/>
    </row>
    <row r="54" spans="1:243" s="11" customFormat="1" ht="15">
      <c r="A54" s="35">
        <v>6.03</v>
      </c>
      <c r="B54" s="80" t="s">
        <v>118</v>
      </c>
      <c r="C54" s="36" t="s">
        <v>156</v>
      </c>
      <c r="D54" s="77">
        <v>500</v>
      </c>
      <c r="E54" s="77" t="s">
        <v>105</v>
      </c>
      <c r="F54" s="49">
        <v>0</v>
      </c>
      <c r="G54" s="44"/>
      <c r="H54" s="40"/>
      <c r="I54" s="39" t="s">
        <v>34</v>
      </c>
      <c r="J54" s="41">
        <f>IF(I54="Less(-)",-1,1)</f>
        <v>1</v>
      </c>
      <c r="K54" s="42" t="s">
        <v>39</v>
      </c>
      <c r="L54" s="42" t="s">
        <v>7</v>
      </c>
      <c r="M54" s="50"/>
      <c r="N54" s="51"/>
      <c r="O54" s="51"/>
      <c r="P54" s="52"/>
      <c r="Q54" s="51"/>
      <c r="R54" s="51"/>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4">
        <f>total_amount_ba($B$2,$D$2,D54,F54,J54,K54,M54)</f>
        <v>0</v>
      </c>
      <c r="BB54" s="54">
        <f>BA54+SUM(N54:AZ54)</f>
        <v>0</v>
      </c>
      <c r="BC54" s="48" t="str">
        <f>SpellNumber(L54,BB54)</f>
        <v>INR Zero Only</v>
      </c>
      <c r="IE54" s="12"/>
      <c r="IF54" s="12"/>
      <c r="IG54" s="12"/>
      <c r="IH54" s="12"/>
      <c r="II54" s="12"/>
    </row>
    <row r="55" spans="1:243" s="11" customFormat="1" ht="30.75">
      <c r="A55" s="35">
        <v>7</v>
      </c>
      <c r="B55" s="75" t="s">
        <v>119</v>
      </c>
      <c r="C55" s="36" t="s">
        <v>157</v>
      </c>
      <c r="D55" s="77">
        <v>15</v>
      </c>
      <c r="E55" s="77" t="s">
        <v>121</v>
      </c>
      <c r="F55" s="49">
        <v>0</v>
      </c>
      <c r="G55" s="44"/>
      <c r="H55" s="40"/>
      <c r="I55" s="39" t="s">
        <v>34</v>
      </c>
      <c r="J55" s="41">
        <f>IF(I55="Less(-)",-1,1)</f>
        <v>1</v>
      </c>
      <c r="K55" s="42" t="s">
        <v>39</v>
      </c>
      <c r="L55" s="42" t="s">
        <v>7</v>
      </c>
      <c r="M55" s="50"/>
      <c r="N55" s="51"/>
      <c r="O55" s="51"/>
      <c r="P55" s="52"/>
      <c r="Q55" s="51"/>
      <c r="R55" s="51"/>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4">
        <f>total_amount_ba($B$2,$D$2,D55,F55,J55,K55,M55)</f>
        <v>0</v>
      </c>
      <c r="BB55" s="54">
        <f>BA55+SUM(N55:AZ55)</f>
        <v>0</v>
      </c>
      <c r="BC55" s="48" t="str">
        <f>SpellNumber(L55,BB55)</f>
        <v>INR Zero Only</v>
      </c>
      <c r="IE55" s="12"/>
      <c r="IF55" s="12"/>
      <c r="IG55" s="12"/>
      <c r="IH55" s="12"/>
      <c r="II55" s="12"/>
    </row>
    <row r="56" spans="1:243" s="11" customFormat="1" ht="15">
      <c r="A56" s="35">
        <v>8</v>
      </c>
      <c r="B56" s="75" t="s">
        <v>120</v>
      </c>
      <c r="C56" s="36" t="s">
        <v>158</v>
      </c>
      <c r="D56" s="77">
        <v>2</v>
      </c>
      <c r="E56" s="77" t="s">
        <v>52</v>
      </c>
      <c r="F56" s="49">
        <v>0</v>
      </c>
      <c r="G56" s="44"/>
      <c r="H56" s="40"/>
      <c r="I56" s="39" t="s">
        <v>34</v>
      </c>
      <c r="J56" s="41">
        <f>IF(I56="Less(-)",-1,1)</f>
        <v>1</v>
      </c>
      <c r="K56" s="42" t="s">
        <v>39</v>
      </c>
      <c r="L56" s="42" t="s">
        <v>7</v>
      </c>
      <c r="M56" s="50"/>
      <c r="N56" s="51"/>
      <c r="O56" s="51"/>
      <c r="P56" s="52"/>
      <c r="Q56" s="51"/>
      <c r="R56" s="51"/>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4">
        <f>total_amount_ba($B$2,$D$2,D56,F56,J56,K56,M56)</f>
        <v>0</v>
      </c>
      <c r="BB56" s="54">
        <f>BA56+SUM(N56:AZ56)</f>
        <v>0</v>
      </c>
      <c r="BC56" s="48" t="str">
        <f>SpellNumber(L56,BB56)</f>
        <v>INR Zero Only</v>
      </c>
      <c r="IE56" s="12"/>
      <c r="IF56" s="12"/>
      <c r="IG56" s="12"/>
      <c r="IH56" s="12"/>
      <c r="II56" s="12"/>
    </row>
    <row r="57" spans="1:243" s="11" customFormat="1" ht="24.75" customHeight="1">
      <c r="A57" s="35">
        <v>9</v>
      </c>
      <c r="B57" s="75" t="s">
        <v>122</v>
      </c>
      <c r="C57" s="36"/>
      <c r="D57" s="79"/>
      <c r="E57" s="38"/>
      <c r="F57" s="39"/>
      <c r="G57" s="40"/>
      <c r="H57" s="40"/>
      <c r="I57" s="39"/>
      <c r="J57" s="41"/>
      <c r="K57" s="42"/>
      <c r="L57" s="42"/>
      <c r="M57" s="43"/>
      <c r="N57" s="44"/>
      <c r="O57" s="44"/>
      <c r="P57" s="45"/>
      <c r="Q57" s="44"/>
      <c r="R57" s="44"/>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46"/>
      <c r="BB57" s="47"/>
      <c r="BC57" s="48"/>
      <c r="IE57" s="12">
        <v>1</v>
      </c>
      <c r="IF57" s="12" t="s">
        <v>30</v>
      </c>
      <c r="IG57" s="12" t="s">
        <v>31</v>
      </c>
      <c r="IH57" s="12">
        <v>10</v>
      </c>
      <c r="II57" s="12" t="s">
        <v>32</v>
      </c>
    </row>
    <row r="58" spans="1:243" s="11" customFormat="1" ht="15">
      <c r="A58" s="35">
        <v>9.01</v>
      </c>
      <c r="B58" s="76" t="s">
        <v>123</v>
      </c>
      <c r="C58" s="36" t="s">
        <v>159</v>
      </c>
      <c r="D58" s="77">
        <v>6</v>
      </c>
      <c r="E58" s="77" t="s">
        <v>43</v>
      </c>
      <c r="F58" s="49">
        <v>0</v>
      </c>
      <c r="G58" s="44"/>
      <c r="H58" s="40"/>
      <c r="I58" s="39" t="s">
        <v>34</v>
      </c>
      <c r="J58" s="41">
        <f>IF(I58="Less(-)",-1,1)</f>
        <v>1</v>
      </c>
      <c r="K58" s="42" t="s">
        <v>39</v>
      </c>
      <c r="L58" s="42" t="s">
        <v>7</v>
      </c>
      <c r="M58" s="50"/>
      <c r="N58" s="51"/>
      <c r="O58" s="51"/>
      <c r="P58" s="52"/>
      <c r="Q58" s="51"/>
      <c r="R58" s="51"/>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4">
        <f>total_amount_ba($B$2,$D$2,D58,F58,J58,K58,M58)</f>
        <v>0</v>
      </c>
      <c r="BB58" s="54">
        <f>BA58+SUM(N58:AZ58)</f>
        <v>0</v>
      </c>
      <c r="BC58" s="48" t="str">
        <f>SpellNumber(L58,BB58)</f>
        <v>INR Zero Only</v>
      </c>
      <c r="IE58" s="12"/>
      <c r="IF58" s="12"/>
      <c r="IG58" s="12"/>
      <c r="IH58" s="12"/>
      <c r="II58" s="12"/>
    </row>
    <row r="59" spans="1:243" s="11" customFormat="1" ht="15">
      <c r="A59" s="35">
        <v>9.02</v>
      </c>
      <c r="B59" s="76" t="s">
        <v>124</v>
      </c>
      <c r="C59" s="36" t="s">
        <v>160</v>
      </c>
      <c r="D59" s="77">
        <v>2</v>
      </c>
      <c r="E59" s="77" t="s">
        <v>43</v>
      </c>
      <c r="F59" s="49">
        <v>0</v>
      </c>
      <c r="G59" s="44"/>
      <c r="H59" s="40"/>
      <c r="I59" s="39" t="s">
        <v>34</v>
      </c>
      <c r="J59" s="41">
        <f>IF(I59="Less(-)",-1,1)</f>
        <v>1</v>
      </c>
      <c r="K59" s="42" t="s">
        <v>39</v>
      </c>
      <c r="L59" s="42" t="s">
        <v>7</v>
      </c>
      <c r="M59" s="50"/>
      <c r="N59" s="51"/>
      <c r="O59" s="51"/>
      <c r="P59" s="52"/>
      <c r="Q59" s="51"/>
      <c r="R59" s="51"/>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4">
        <f>total_amount_ba($B$2,$D$2,D59,F59,J59,K59,M59)</f>
        <v>0</v>
      </c>
      <c r="BB59" s="54">
        <f>BA59+SUM(N59:AZ59)</f>
        <v>0</v>
      </c>
      <c r="BC59" s="48" t="str">
        <f>SpellNumber(L59,BB59)</f>
        <v>INR Zero Only</v>
      </c>
      <c r="IE59" s="12"/>
      <c r="IF59" s="12"/>
      <c r="IG59" s="12"/>
      <c r="IH59" s="12"/>
      <c r="II59" s="12"/>
    </row>
    <row r="60" spans="1:243" s="11" customFormat="1" ht="15">
      <c r="A60" s="35">
        <v>9.03</v>
      </c>
      <c r="B60" s="76" t="s">
        <v>125</v>
      </c>
      <c r="C60" s="36" t="s">
        <v>161</v>
      </c>
      <c r="D60" s="77">
        <v>10</v>
      </c>
      <c r="E60" s="77" t="s">
        <v>59</v>
      </c>
      <c r="F60" s="49">
        <v>0</v>
      </c>
      <c r="G60" s="44"/>
      <c r="H60" s="40"/>
      <c r="I60" s="39" t="s">
        <v>34</v>
      </c>
      <c r="J60" s="41">
        <f>IF(I60="Less(-)",-1,1)</f>
        <v>1</v>
      </c>
      <c r="K60" s="42" t="s">
        <v>39</v>
      </c>
      <c r="L60" s="42" t="s">
        <v>7</v>
      </c>
      <c r="M60" s="50"/>
      <c r="N60" s="51"/>
      <c r="O60" s="51"/>
      <c r="P60" s="52"/>
      <c r="Q60" s="51"/>
      <c r="R60" s="51"/>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4">
        <f>total_amount_ba($B$2,$D$2,D60,F60,J60,K60,M60)</f>
        <v>0</v>
      </c>
      <c r="BB60" s="54">
        <f>BA60+SUM(N60:AZ60)</f>
        <v>0</v>
      </c>
      <c r="BC60" s="48" t="str">
        <f>SpellNumber(L60,BB60)</f>
        <v>INR Zero Only</v>
      </c>
      <c r="IE60" s="12"/>
      <c r="IF60" s="12"/>
      <c r="IG60" s="12"/>
      <c r="IH60" s="12"/>
      <c r="II60" s="12"/>
    </row>
    <row r="61" spans="1:243" s="11" customFormat="1" ht="24.75" customHeight="1">
      <c r="A61" s="35">
        <v>10</v>
      </c>
      <c r="B61" s="75" t="s">
        <v>126</v>
      </c>
      <c r="C61" s="36"/>
      <c r="D61" s="79"/>
      <c r="E61" s="38"/>
      <c r="F61" s="39"/>
      <c r="G61" s="40"/>
      <c r="H61" s="40"/>
      <c r="I61" s="39"/>
      <c r="J61" s="41"/>
      <c r="K61" s="42"/>
      <c r="L61" s="42"/>
      <c r="M61" s="43"/>
      <c r="N61" s="44"/>
      <c r="O61" s="44"/>
      <c r="P61" s="45"/>
      <c r="Q61" s="44"/>
      <c r="R61" s="44"/>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46"/>
      <c r="BB61" s="47"/>
      <c r="BC61" s="48"/>
      <c r="IE61" s="12">
        <v>1</v>
      </c>
      <c r="IF61" s="12" t="s">
        <v>30</v>
      </c>
      <c r="IG61" s="12" t="s">
        <v>31</v>
      </c>
      <c r="IH61" s="12">
        <v>10</v>
      </c>
      <c r="II61" s="12" t="s">
        <v>32</v>
      </c>
    </row>
    <row r="62" spans="1:243" s="11" customFormat="1" ht="24.75" customHeight="1">
      <c r="A62" s="35">
        <v>10.01</v>
      </c>
      <c r="B62" s="76" t="s">
        <v>127</v>
      </c>
      <c r="C62" s="36" t="s">
        <v>162</v>
      </c>
      <c r="D62" s="79"/>
      <c r="E62" s="38"/>
      <c r="F62" s="39"/>
      <c r="G62" s="40"/>
      <c r="H62" s="40"/>
      <c r="I62" s="39"/>
      <c r="J62" s="41"/>
      <c r="K62" s="42"/>
      <c r="L62" s="42"/>
      <c r="M62" s="43"/>
      <c r="N62" s="44"/>
      <c r="O62" s="44"/>
      <c r="P62" s="45"/>
      <c r="Q62" s="44"/>
      <c r="R62" s="44"/>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46"/>
      <c r="BB62" s="47"/>
      <c r="BC62" s="48"/>
      <c r="IE62" s="12">
        <v>1</v>
      </c>
      <c r="IF62" s="12" t="s">
        <v>30</v>
      </c>
      <c r="IG62" s="12" t="s">
        <v>31</v>
      </c>
      <c r="IH62" s="12">
        <v>10</v>
      </c>
      <c r="II62" s="12" t="s">
        <v>32</v>
      </c>
    </row>
    <row r="63" spans="1:243" s="11" customFormat="1" ht="15">
      <c r="A63" s="35">
        <v>10.02</v>
      </c>
      <c r="B63" s="76" t="s">
        <v>128</v>
      </c>
      <c r="C63" s="36" t="s">
        <v>163</v>
      </c>
      <c r="D63" s="77">
        <v>6</v>
      </c>
      <c r="E63" s="77" t="s">
        <v>52</v>
      </c>
      <c r="F63" s="49">
        <v>0</v>
      </c>
      <c r="G63" s="44"/>
      <c r="H63" s="40"/>
      <c r="I63" s="39" t="s">
        <v>34</v>
      </c>
      <c r="J63" s="41">
        <f>IF(I63="Less(-)",-1,1)</f>
        <v>1</v>
      </c>
      <c r="K63" s="42" t="s">
        <v>39</v>
      </c>
      <c r="L63" s="42" t="s">
        <v>7</v>
      </c>
      <c r="M63" s="50"/>
      <c r="N63" s="51"/>
      <c r="O63" s="51"/>
      <c r="P63" s="52"/>
      <c r="Q63" s="51"/>
      <c r="R63" s="51"/>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4">
        <f>total_amount_ba($B$2,$D$2,D63,F63,J63,K63,M63)</f>
        <v>0</v>
      </c>
      <c r="BB63" s="54">
        <f>BA63+SUM(N63:AZ63)</f>
        <v>0</v>
      </c>
      <c r="BC63" s="48" t="str">
        <f>SpellNumber(L63,BB63)</f>
        <v>INR Zero Only</v>
      </c>
      <c r="IE63" s="12"/>
      <c r="IF63" s="12"/>
      <c r="IG63" s="12"/>
      <c r="IH63" s="12"/>
      <c r="II63" s="12"/>
    </row>
    <row r="64" spans="1:243" s="11" customFormat="1" ht="15">
      <c r="A64" s="35">
        <v>10.03</v>
      </c>
      <c r="B64" s="76" t="s">
        <v>129</v>
      </c>
      <c r="C64" s="36" t="s">
        <v>164</v>
      </c>
      <c r="D64" s="77">
        <v>3</v>
      </c>
      <c r="E64" s="77" t="s">
        <v>52</v>
      </c>
      <c r="F64" s="49">
        <v>0</v>
      </c>
      <c r="G64" s="44"/>
      <c r="H64" s="40"/>
      <c r="I64" s="39" t="s">
        <v>34</v>
      </c>
      <c r="J64" s="41">
        <f>IF(I64="Less(-)",-1,1)</f>
        <v>1</v>
      </c>
      <c r="K64" s="42" t="s">
        <v>39</v>
      </c>
      <c r="L64" s="42" t="s">
        <v>7</v>
      </c>
      <c r="M64" s="50"/>
      <c r="N64" s="51"/>
      <c r="O64" s="51"/>
      <c r="P64" s="52"/>
      <c r="Q64" s="51"/>
      <c r="R64" s="51"/>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4">
        <f>total_amount_ba($B$2,$D$2,D64,F64,J64,K64,M64)</f>
        <v>0</v>
      </c>
      <c r="BB64" s="54">
        <f>BA64+SUM(N64:AZ64)</f>
        <v>0</v>
      </c>
      <c r="BC64" s="48" t="str">
        <f>SpellNumber(L64,BB64)</f>
        <v>INR Zero Only</v>
      </c>
      <c r="IE64" s="12"/>
      <c r="IF64" s="12"/>
      <c r="IG64" s="12"/>
      <c r="IH64" s="12"/>
      <c r="II64" s="12"/>
    </row>
    <row r="65" spans="1:243" s="11" customFormat="1" ht="15">
      <c r="A65" s="35">
        <v>10.04</v>
      </c>
      <c r="B65" s="76" t="s">
        <v>130</v>
      </c>
      <c r="C65" s="36" t="s">
        <v>165</v>
      </c>
      <c r="D65" s="77">
        <v>1</v>
      </c>
      <c r="E65" s="77" t="s">
        <v>52</v>
      </c>
      <c r="F65" s="49">
        <v>0</v>
      </c>
      <c r="G65" s="44"/>
      <c r="H65" s="40"/>
      <c r="I65" s="39" t="s">
        <v>34</v>
      </c>
      <c r="J65" s="41">
        <f>IF(I65="Less(-)",-1,1)</f>
        <v>1</v>
      </c>
      <c r="K65" s="42" t="s">
        <v>39</v>
      </c>
      <c r="L65" s="42" t="s">
        <v>7</v>
      </c>
      <c r="M65" s="50"/>
      <c r="N65" s="51"/>
      <c r="O65" s="51"/>
      <c r="P65" s="52"/>
      <c r="Q65" s="51"/>
      <c r="R65" s="51"/>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4">
        <f>total_amount_ba($B$2,$D$2,D65,F65,J65,K65,M65)</f>
        <v>0</v>
      </c>
      <c r="BB65" s="54">
        <f>BA65+SUM(N65:AZ65)</f>
        <v>0</v>
      </c>
      <c r="BC65" s="48" t="str">
        <f>SpellNumber(L65,BB65)</f>
        <v>INR Zero Only</v>
      </c>
      <c r="IE65" s="12"/>
      <c r="IF65" s="12"/>
      <c r="IG65" s="12"/>
      <c r="IH65" s="12"/>
      <c r="II65" s="12"/>
    </row>
    <row r="66" spans="1:243" s="11" customFormat="1" ht="30.75">
      <c r="A66" s="35">
        <v>10.05</v>
      </c>
      <c r="B66" s="76" t="s">
        <v>131</v>
      </c>
      <c r="C66" s="36" t="s">
        <v>166</v>
      </c>
      <c r="D66" s="77">
        <v>12</v>
      </c>
      <c r="E66" s="77" t="s">
        <v>78</v>
      </c>
      <c r="F66" s="49">
        <v>0</v>
      </c>
      <c r="G66" s="44"/>
      <c r="H66" s="40"/>
      <c r="I66" s="39" t="s">
        <v>34</v>
      </c>
      <c r="J66" s="41">
        <f>IF(I66="Less(-)",-1,1)</f>
        <v>1</v>
      </c>
      <c r="K66" s="42" t="s">
        <v>39</v>
      </c>
      <c r="L66" s="42" t="s">
        <v>7</v>
      </c>
      <c r="M66" s="50"/>
      <c r="N66" s="51"/>
      <c r="O66" s="51"/>
      <c r="P66" s="52"/>
      <c r="Q66" s="51"/>
      <c r="R66" s="51"/>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f>total_amount_ba($B$2,$D$2,D66,F66,J66,K66,M66)</f>
        <v>0</v>
      </c>
      <c r="BB66" s="54">
        <f>BA66+SUM(N66:AZ66)</f>
        <v>0</v>
      </c>
      <c r="BC66" s="48" t="str">
        <f>SpellNumber(L66,BB66)</f>
        <v>INR Zero Only</v>
      </c>
      <c r="IE66" s="12"/>
      <c r="IF66" s="12"/>
      <c r="IG66" s="12"/>
      <c r="IH66" s="12"/>
      <c r="II66" s="12"/>
    </row>
    <row r="67" spans="1:243" s="11" customFormat="1" ht="15">
      <c r="A67" s="35">
        <v>10.06</v>
      </c>
      <c r="B67" s="76" t="s">
        <v>132</v>
      </c>
      <c r="C67" s="36"/>
      <c r="D67" s="77">
        <v>1</v>
      </c>
      <c r="E67" s="77" t="s">
        <v>52</v>
      </c>
      <c r="F67" s="49">
        <v>0</v>
      </c>
      <c r="G67" s="44"/>
      <c r="H67" s="40"/>
      <c r="I67" s="39" t="s">
        <v>34</v>
      </c>
      <c r="J67" s="41">
        <f>IF(I67="Less(-)",-1,1)</f>
        <v>1</v>
      </c>
      <c r="K67" s="42" t="s">
        <v>39</v>
      </c>
      <c r="L67" s="42" t="s">
        <v>7</v>
      </c>
      <c r="M67" s="50"/>
      <c r="N67" s="51"/>
      <c r="O67" s="51"/>
      <c r="P67" s="52"/>
      <c r="Q67" s="51"/>
      <c r="R67" s="51"/>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f>total_amount_ba($B$2,$D$2,D67,F67,J67,K67,M67)</f>
        <v>0</v>
      </c>
      <c r="BB67" s="54">
        <f>BA67+SUM(N67:AZ67)</f>
        <v>0</v>
      </c>
      <c r="BC67" s="48" t="str">
        <f>SpellNumber(L67,BB67)</f>
        <v>INR Zero Only</v>
      </c>
      <c r="IE67" s="12"/>
      <c r="IF67" s="12"/>
      <c r="IG67" s="12"/>
      <c r="IH67" s="12"/>
      <c r="II67" s="12"/>
    </row>
    <row r="68" spans="1:243" s="11" customFormat="1" ht="15">
      <c r="A68" s="35">
        <v>10.07</v>
      </c>
      <c r="B68" s="76" t="s">
        <v>133</v>
      </c>
      <c r="C68" s="36" t="s">
        <v>167</v>
      </c>
      <c r="D68" s="77">
        <v>3</v>
      </c>
      <c r="E68" s="77" t="s">
        <v>52</v>
      </c>
      <c r="F68" s="49">
        <v>0</v>
      </c>
      <c r="G68" s="44"/>
      <c r="H68" s="40"/>
      <c r="I68" s="39" t="s">
        <v>34</v>
      </c>
      <c r="J68" s="41">
        <f>IF(I68="Less(-)",-1,1)</f>
        <v>1</v>
      </c>
      <c r="K68" s="42" t="s">
        <v>39</v>
      </c>
      <c r="L68" s="42" t="s">
        <v>7</v>
      </c>
      <c r="M68" s="50"/>
      <c r="N68" s="51"/>
      <c r="O68" s="51"/>
      <c r="P68" s="52"/>
      <c r="Q68" s="51"/>
      <c r="R68" s="51"/>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f>total_amount_ba($B$2,$D$2,D68,F68,J68,K68,M68)</f>
        <v>0</v>
      </c>
      <c r="BB68" s="54">
        <f>BA68+SUM(N68:AZ68)</f>
        <v>0</v>
      </c>
      <c r="BC68" s="48" t="str">
        <f>SpellNumber(L68,BB68)</f>
        <v>INR Zero Only</v>
      </c>
      <c r="IE68" s="12"/>
      <c r="IF68" s="12"/>
      <c r="IG68" s="12"/>
      <c r="IH68" s="12"/>
      <c r="II68" s="12"/>
    </row>
    <row r="69" spans="1:243" s="11" customFormat="1" ht="15">
      <c r="A69" s="35">
        <v>10.08</v>
      </c>
      <c r="B69" s="76" t="s">
        <v>134</v>
      </c>
      <c r="C69" s="36" t="s">
        <v>168</v>
      </c>
      <c r="D69" s="77">
        <v>1</v>
      </c>
      <c r="E69" s="77" t="s">
        <v>52</v>
      </c>
      <c r="F69" s="49">
        <v>0</v>
      </c>
      <c r="G69" s="44"/>
      <c r="H69" s="40"/>
      <c r="I69" s="39" t="s">
        <v>34</v>
      </c>
      <c r="J69" s="41">
        <f>IF(I69="Less(-)",-1,1)</f>
        <v>1</v>
      </c>
      <c r="K69" s="42" t="s">
        <v>39</v>
      </c>
      <c r="L69" s="42" t="s">
        <v>7</v>
      </c>
      <c r="M69" s="50"/>
      <c r="N69" s="51"/>
      <c r="O69" s="51"/>
      <c r="P69" s="52"/>
      <c r="Q69" s="51"/>
      <c r="R69" s="51"/>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4">
        <f>total_amount_ba($B$2,$D$2,D69,F69,J69,K69,M69)</f>
        <v>0</v>
      </c>
      <c r="BB69" s="54">
        <f>BA69+SUM(N69:AZ69)</f>
        <v>0</v>
      </c>
      <c r="BC69" s="48" t="str">
        <f>SpellNumber(L69,BB69)</f>
        <v>INR Zero Only</v>
      </c>
      <c r="IE69" s="12"/>
      <c r="IF69" s="12"/>
      <c r="IG69" s="12"/>
      <c r="IH69" s="12"/>
      <c r="II69" s="12"/>
    </row>
    <row r="70" spans="1:243" s="11" customFormat="1" ht="15">
      <c r="A70" s="35">
        <v>10.09</v>
      </c>
      <c r="B70" s="76" t="s">
        <v>135</v>
      </c>
      <c r="C70" s="36" t="s">
        <v>169</v>
      </c>
      <c r="D70" s="77">
        <v>1</v>
      </c>
      <c r="E70" s="77" t="s">
        <v>52</v>
      </c>
      <c r="F70" s="49">
        <v>0</v>
      </c>
      <c r="G70" s="44"/>
      <c r="H70" s="40"/>
      <c r="I70" s="39" t="s">
        <v>34</v>
      </c>
      <c r="J70" s="41">
        <f>IF(I70="Less(-)",-1,1)</f>
        <v>1</v>
      </c>
      <c r="K70" s="42" t="s">
        <v>39</v>
      </c>
      <c r="L70" s="42" t="s">
        <v>7</v>
      </c>
      <c r="M70" s="50"/>
      <c r="N70" s="51"/>
      <c r="O70" s="51"/>
      <c r="P70" s="52"/>
      <c r="Q70" s="51"/>
      <c r="R70" s="51"/>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4">
        <f>total_amount_ba($B$2,$D$2,D70,F70,J70,K70,M70)</f>
        <v>0</v>
      </c>
      <c r="BB70" s="54">
        <f>BA70+SUM(N70:AZ70)</f>
        <v>0</v>
      </c>
      <c r="BC70" s="48" t="str">
        <f>SpellNumber(L70,BB70)</f>
        <v>INR Zero Only</v>
      </c>
      <c r="IE70" s="12"/>
      <c r="IF70" s="12"/>
      <c r="IG70" s="12"/>
      <c r="IH70" s="12"/>
      <c r="II70" s="12"/>
    </row>
    <row r="71" spans="1:243" s="11" customFormat="1" ht="15">
      <c r="A71" s="35">
        <v>10.1</v>
      </c>
      <c r="B71" s="76" t="s">
        <v>136</v>
      </c>
      <c r="C71" s="36" t="s">
        <v>170</v>
      </c>
      <c r="D71" s="77">
        <v>1</v>
      </c>
      <c r="E71" s="77" t="s">
        <v>52</v>
      </c>
      <c r="F71" s="49">
        <v>0</v>
      </c>
      <c r="G71" s="44"/>
      <c r="H71" s="40"/>
      <c r="I71" s="39" t="s">
        <v>34</v>
      </c>
      <c r="J71" s="41">
        <f>IF(I71="Less(-)",-1,1)</f>
        <v>1</v>
      </c>
      <c r="K71" s="42" t="s">
        <v>39</v>
      </c>
      <c r="L71" s="42" t="s">
        <v>7</v>
      </c>
      <c r="M71" s="50"/>
      <c r="N71" s="51"/>
      <c r="O71" s="51"/>
      <c r="P71" s="52"/>
      <c r="Q71" s="51"/>
      <c r="R71" s="51"/>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4">
        <f>total_amount_ba($B$2,$D$2,D71,F71,J71,K71,M71)</f>
        <v>0</v>
      </c>
      <c r="BB71" s="54">
        <f>BA71+SUM(N71:AZ71)</f>
        <v>0</v>
      </c>
      <c r="BC71" s="48" t="str">
        <f>SpellNumber(L71,BB71)</f>
        <v>INR Zero Only</v>
      </c>
      <c r="IE71" s="12"/>
      <c r="IF71" s="12"/>
      <c r="IG71" s="12"/>
      <c r="IH71" s="12"/>
      <c r="II71" s="12"/>
    </row>
    <row r="72" spans="1:243" s="11" customFormat="1" ht="24.75" customHeight="1">
      <c r="A72" s="35">
        <v>11</v>
      </c>
      <c r="B72" s="75" t="s">
        <v>137</v>
      </c>
      <c r="C72" s="36"/>
      <c r="D72" s="79"/>
      <c r="E72" s="38"/>
      <c r="F72" s="39"/>
      <c r="G72" s="40"/>
      <c r="H72" s="40"/>
      <c r="I72" s="39"/>
      <c r="J72" s="41"/>
      <c r="K72" s="42"/>
      <c r="L72" s="42"/>
      <c r="M72" s="43"/>
      <c r="N72" s="44"/>
      <c r="O72" s="44"/>
      <c r="P72" s="45"/>
      <c r="Q72" s="44"/>
      <c r="R72" s="44"/>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46"/>
      <c r="BB72" s="47"/>
      <c r="BC72" s="48"/>
      <c r="IE72" s="12">
        <v>1</v>
      </c>
      <c r="IF72" s="12" t="s">
        <v>30</v>
      </c>
      <c r="IG72" s="12" t="s">
        <v>31</v>
      </c>
      <c r="IH72" s="12">
        <v>10</v>
      </c>
      <c r="II72" s="12" t="s">
        <v>32</v>
      </c>
    </row>
    <row r="73" spans="1:243" s="11" customFormat="1" ht="15">
      <c r="A73" s="35">
        <v>11.01</v>
      </c>
      <c r="B73" s="76" t="s">
        <v>138</v>
      </c>
      <c r="C73" s="36" t="s">
        <v>171</v>
      </c>
      <c r="D73" s="77">
        <v>150</v>
      </c>
      <c r="E73" s="77" t="s">
        <v>105</v>
      </c>
      <c r="F73" s="49">
        <v>0</v>
      </c>
      <c r="G73" s="44"/>
      <c r="H73" s="40"/>
      <c r="I73" s="39" t="s">
        <v>34</v>
      </c>
      <c r="J73" s="41">
        <f>IF(I73="Less(-)",-1,1)</f>
        <v>1</v>
      </c>
      <c r="K73" s="42" t="s">
        <v>39</v>
      </c>
      <c r="L73" s="42" t="s">
        <v>7</v>
      </c>
      <c r="M73" s="50"/>
      <c r="N73" s="51"/>
      <c r="O73" s="51"/>
      <c r="P73" s="52"/>
      <c r="Q73" s="51"/>
      <c r="R73" s="51"/>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4">
        <f>total_amount_ba($B$2,$D$2,D73,F73,J73,K73,M73)</f>
        <v>0</v>
      </c>
      <c r="BB73" s="54">
        <f>BA73+SUM(N73:AZ73)</f>
        <v>0</v>
      </c>
      <c r="BC73" s="48" t="str">
        <f>SpellNumber(L73,BB73)</f>
        <v>INR Zero Only</v>
      </c>
      <c r="IE73" s="12"/>
      <c r="IF73" s="12"/>
      <c r="IG73" s="12"/>
      <c r="IH73" s="12"/>
      <c r="II73" s="12"/>
    </row>
    <row r="74" spans="1:243" s="11" customFormat="1" ht="15">
      <c r="A74" s="35">
        <v>11.02</v>
      </c>
      <c r="B74" s="76" t="s">
        <v>139</v>
      </c>
      <c r="C74" s="36" t="s">
        <v>172</v>
      </c>
      <c r="D74" s="77">
        <v>150</v>
      </c>
      <c r="E74" s="77" t="s">
        <v>105</v>
      </c>
      <c r="F74" s="49">
        <v>0</v>
      </c>
      <c r="G74" s="44"/>
      <c r="H74" s="40"/>
      <c r="I74" s="39" t="s">
        <v>34</v>
      </c>
      <c r="J74" s="41">
        <f>IF(I74="Less(-)",-1,1)</f>
        <v>1</v>
      </c>
      <c r="K74" s="42" t="s">
        <v>39</v>
      </c>
      <c r="L74" s="42" t="s">
        <v>7</v>
      </c>
      <c r="M74" s="50"/>
      <c r="N74" s="51"/>
      <c r="O74" s="51"/>
      <c r="P74" s="52"/>
      <c r="Q74" s="51"/>
      <c r="R74" s="51"/>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4">
        <f>total_amount_ba($B$2,$D$2,D74,F74,J74,K74,M74)</f>
        <v>0</v>
      </c>
      <c r="BB74" s="54">
        <f>BA74+SUM(N74:AZ74)</f>
        <v>0</v>
      </c>
      <c r="BC74" s="48" t="str">
        <f>SpellNumber(L74,BB74)</f>
        <v>INR Zero Only</v>
      </c>
      <c r="IE74" s="12"/>
      <c r="IF74" s="12"/>
      <c r="IG74" s="12"/>
      <c r="IH74" s="12"/>
      <c r="II74" s="12"/>
    </row>
    <row r="75" spans="1:243" s="11" customFormat="1" ht="33" customHeight="1">
      <c r="A75" s="55" t="s">
        <v>37</v>
      </c>
      <c r="B75" s="55"/>
      <c r="C75" s="39"/>
      <c r="D75" s="56"/>
      <c r="E75" s="39"/>
      <c r="F75" s="39"/>
      <c r="G75" s="39"/>
      <c r="H75" s="57"/>
      <c r="I75" s="57"/>
      <c r="J75" s="57"/>
      <c r="K75" s="57"/>
      <c r="L75" s="39"/>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SUM(BA13:BA74)</f>
        <v>0</v>
      </c>
      <c r="BB75" s="59">
        <f>SUM(BB13:BB74)</f>
        <v>0</v>
      </c>
      <c r="BC75" s="48" t="str">
        <f>SpellNumber($E$2,BB75)</f>
        <v>INR Zero Only</v>
      </c>
      <c r="IE75" s="12">
        <v>4</v>
      </c>
      <c r="IF75" s="12" t="s">
        <v>35</v>
      </c>
      <c r="IG75" s="12" t="s">
        <v>36</v>
      </c>
      <c r="IH75" s="12">
        <v>10</v>
      </c>
      <c r="II75" s="12" t="s">
        <v>33</v>
      </c>
    </row>
    <row r="76" spans="1:243" s="13" customFormat="1" ht="39" customHeight="1" hidden="1">
      <c r="A76" s="55" t="s">
        <v>41</v>
      </c>
      <c r="B76" s="55"/>
      <c r="C76" s="60"/>
      <c r="D76" s="19"/>
      <c r="E76" s="20" t="s">
        <v>38</v>
      </c>
      <c r="F76" s="61"/>
      <c r="G76" s="62"/>
      <c r="H76" s="43"/>
      <c r="I76" s="43"/>
      <c r="J76" s="43"/>
      <c r="K76" s="63"/>
      <c r="L76" s="64"/>
      <c r="M76" s="21"/>
      <c r="N76" s="43"/>
      <c r="O76" s="41"/>
      <c r="P76" s="41"/>
      <c r="Q76" s="41"/>
      <c r="R76" s="41"/>
      <c r="S76" s="41"/>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65">
        <f>IF(ISBLANK(F76),0,IF(E76="Excess (+)",ROUND(BA75+(BA75*F76),2),IF(E76="Less (-)",ROUND(BA75+(BA75*F76*(-1)),2),0)))</f>
        <v>0</v>
      </c>
      <c r="BB76" s="66">
        <f>ROUND(BA76,0)</f>
        <v>0</v>
      </c>
      <c r="BC76" s="48" t="str">
        <f>SpellNumber(L76,BB76)</f>
        <v> Zero Only</v>
      </c>
      <c r="IE76" s="14"/>
      <c r="IF76" s="14"/>
      <c r="IG76" s="14"/>
      <c r="IH76" s="14"/>
      <c r="II76" s="14"/>
    </row>
    <row r="77" spans="1:243" s="13" customFormat="1" ht="51" customHeight="1">
      <c r="A77" s="55" t="s">
        <v>40</v>
      </c>
      <c r="B77" s="55"/>
      <c r="C77" s="67" t="str">
        <f>SpellNumber($E$2,BB75)</f>
        <v>INR Zero Only</v>
      </c>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IE77" s="14"/>
      <c r="IF77" s="14"/>
      <c r="IG77" s="14"/>
      <c r="IH77" s="14"/>
      <c r="II77" s="14"/>
    </row>
    <row r="78" spans="3:243" s="9" customFormat="1" ht="14.25">
      <c r="C78" s="15"/>
      <c r="D78" s="18"/>
      <c r="E78" s="15"/>
      <c r="F78" s="15"/>
      <c r="G78" s="15"/>
      <c r="H78" s="15"/>
      <c r="I78" s="15"/>
      <c r="J78" s="15"/>
      <c r="K78" s="15"/>
      <c r="L78" s="15"/>
      <c r="M78" s="15"/>
      <c r="O78" s="15"/>
      <c r="BA78" s="15"/>
      <c r="BC78" s="15"/>
      <c r="IE78" s="10"/>
      <c r="IF78" s="10"/>
      <c r="IG78" s="10"/>
      <c r="IH78" s="10"/>
      <c r="II78" s="10"/>
    </row>
  </sheetData>
  <sheetProtection password="CE88" sheet="1"/>
  <mergeCells count="8">
    <mergeCell ref="A9:BC9"/>
    <mergeCell ref="C77:BC77"/>
    <mergeCell ref="A1:L1"/>
    <mergeCell ref="A4:BC4"/>
    <mergeCell ref="A5:BC5"/>
    <mergeCell ref="A6:BC6"/>
    <mergeCell ref="A7:BC7"/>
    <mergeCell ref="B8:BC8"/>
  </mergeCells>
  <dataValidations count="21">
    <dataValidation type="list" allowBlank="1" showInputMessage="1" showErrorMessage="1" sqref="K13:K7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type="list" showInputMessage="1" showErrorMessage="1" sqref="I13:I74">
      <formula1>"Excess(+), Less(-)"</formula1>
    </dataValidation>
    <dataValidation allowBlank="1" showInputMessage="1" showErrorMessage="1" promptTitle="Addition / Deduction" prompt="Please Choose the correct One" sqref="J13:J74"/>
    <dataValidation allowBlank="1" showInputMessage="1" showErrorMessage="1" promptTitle="Itemcode/Make" prompt="Please enter text" sqref="C13:C74"/>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formula1>"INR"</formula1>
    </dataValidation>
    <dataValidation type="decimal" allowBlank="1" showInputMessage="1" showErrorMessage="1" errorTitle="Invalid Entry" error="Only Numeric Values are allowed. " sqref="A13:A74">
      <formula1>0</formula1>
      <formula2>999999999999999</formula2>
    </dataValidation>
    <dataValidation type="decimal" allowBlank="1" showInputMessage="1" showErrorMessage="1" prompt="Quantity - Please enter the Quantity for this item. " sqref="D14:D18 D52:D54">
      <formula1>0</formula1>
      <formula2>999999999999999</formula2>
    </dataValidation>
    <dataValidation allowBlank="1" showInputMessage="1" showErrorMessage="1" promptTitle="Units" prompt="Please enter Units in text" sqref="E21 E29 E42 E61:E62 E47 E51 E57 E72 E13"/>
    <dataValidation type="decimal" allowBlank="1" showInputMessage="1" showErrorMessage="1" promptTitle="Percentage Rate" prompt="Please Choose the Percentage Option then Enter the Percentage Rate" errorTitle="Invalid Entry" error="Please Choose the Percentage Option then Enter the Percentage Rate" sqref="F76">
      <formula1>IF(E76&lt;&gt;"Select",0,-1)</formula1>
      <formula2>IF(E76&lt;&gt;"Select",99.99,-1)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list" showInputMessage="1" showErrorMessage="1" promptTitle="Less or Excess" prompt="Please select either LESS  ( - )  or  EXCESS  ( + )" errorTitle="Please enter valid values only" error="Please select either LESS ( - ) or  EXCESS  ( + )" sqref="E76">
      <formula1>IF(ISBLANK(F76),$A$3:$C$3,$B$3:$C$3)</formula1>
    </dataValidation>
    <dataValidation type="list" showInputMessage="1" showErrorMessage="1" promptTitle="Option C1 or D1" prompt="Please select the Option C1 or Option D1" errorTitle="Please enter valid values only" error="Please select the Option C1 or Option D1" sqref="D7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decimal" allowBlank="1" showInputMessage="1" showErrorMessage="1" promptTitle="Quantity" prompt="Please enter the Quantity for this item. " errorTitle="Invalid Entry" error="Only Numeric Values are allowed. " sqref="D21 D29 D42 D47 D51 D57 D61:D62 D72 D13 F13:F7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1">
    <tabColor theme="4" tint="-0.4999699890613556"/>
  </sheetPr>
  <dimension ref="A1:II47"/>
  <sheetViews>
    <sheetView showGridLines="0" zoomScale="80" zoomScaleNormal="80" zoomScalePageLayoutView="0" workbookViewId="0" topLeftCell="A35">
      <selection activeCell="M43" sqref="M43"/>
    </sheetView>
  </sheetViews>
  <sheetFormatPr defaultColWidth="9.140625" defaultRowHeight="15"/>
  <cols>
    <col min="1" max="1" width="24.140625" style="100" customWidth="1"/>
    <col min="2" max="2" width="60.57421875" style="100" customWidth="1"/>
    <col min="3" max="3" width="9.00390625" style="100" hidden="1" customWidth="1"/>
    <col min="4" max="4" width="14.57421875" style="101" customWidth="1"/>
    <col min="5" max="5" width="11.28125" style="100" customWidth="1"/>
    <col min="6" max="6" width="14.421875" style="100" hidden="1" customWidth="1"/>
    <col min="7" max="7" width="14.140625" style="100" hidden="1" customWidth="1"/>
    <col min="8" max="9" width="12.140625" style="100" hidden="1" customWidth="1"/>
    <col min="10" max="10" width="9.00390625" style="100" hidden="1" customWidth="1"/>
    <col min="11" max="11" width="19.57421875" style="100" hidden="1" customWidth="1"/>
    <col min="12" max="12" width="14.28125" style="100" hidden="1" customWidth="1"/>
    <col min="13" max="13" width="19.00390625" style="100" customWidth="1"/>
    <col min="14" max="14" width="15.28125" style="102" hidden="1" customWidth="1"/>
    <col min="15" max="15" width="14.28125" style="100" hidden="1" customWidth="1"/>
    <col min="16" max="16" width="17.28125" style="100" hidden="1" customWidth="1"/>
    <col min="17" max="17" width="18.421875" style="100" hidden="1" customWidth="1"/>
    <col min="18" max="18" width="17.421875" style="100" hidden="1" customWidth="1"/>
    <col min="19" max="19" width="14.7109375" style="100" hidden="1" customWidth="1"/>
    <col min="20" max="20" width="14.8515625" style="100" hidden="1" customWidth="1"/>
    <col min="21" max="21" width="16.421875" style="100" hidden="1" customWidth="1"/>
    <col min="22" max="22" width="13.00390625" style="100" hidden="1" customWidth="1"/>
    <col min="23" max="51" width="9.140625" style="100" hidden="1" customWidth="1"/>
    <col min="52" max="52" width="10.28125" style="100" hidden="1" customWidth="1"/>
    <col min="53" max="53" width="20.28125" style="100" customWidth="1"/>
    <col min="54" max="54" width="18.8515625" style="100" hidden="1" customWidth="1"/>
    <col min="55" max="55" width="43.57421875" style="100" customWidth="1"/>
    <col min="56" max="238" width="9.140625" style="100" customWidth="1"/>
    <col min="239" max="243" width="9.140625" style="103" customWidth="1"/>
    <col min="244" max="16384" width="9.140625" style="100" customWidth="1"/>
  </cols>
  <sheetData>
    <row r="1" spans="1:243" s="81" customFormat="1" ht="25.5" customHeight="1">
      <c r="A1" s="69" t="str">
        <f>B2&amp;" BoQ"</f>
        <v>Item Rate BoQ</v>
      </c>
      <c r="B1" s="69"/>
      <c r="C1" s="69"/>
      <c r="D1" s="69"/>
      <c r="E1" s="69"/>
      <c r="F1" s="69"/>
      <c r="G1" s="69"/>
      <c r="H1" s="69"/>
      <c r="I1" s="69"/>
      <c r="J1" s="69"/>
      <c r="K1" s="69"/>
      <c r="L1" s="69"/>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82"/>
      <c r="IF1" s="82"/>
      <c r="IG1" s="82"/>
      <c r="IH1" s="82"/>
      <c r="II1" s="82"/>
    </row>
    <row r="2" spans="1:55" s="8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8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82"/>
      <c r="IF3" s="82"/>
      <c r="IG3" s="82"/>
      <c r="IH3" s="82"/>
      <c r="II3" s="82"/>
    </row>
    <row r="4" spans="1:243" s="83" customFormat="1" ht="30.75" customHeight="1">
      <c r="A4" s="70" t="s">
        <v>44</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84"/>
      <c r="IF4" s="84"/>
      <c r="IG4" s="84"/>
      <c r="IH4" s="84"/>
      <c r="II4" s="84"/>
    </row>
    <row r="5" spans="1:243" s="83" customFormat="1" ht="30.75" customHeight="1">
      <c r="A5" s="70" t="s">
        <v>73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84"/>
      <c r="IF5" s="84"/>
      <c r="IG5" s="84"/>
      <c r="IH5" s="84"/>
      <c r="II5" s="84"/>
    </row>
    <row r="6" spans="1:243" s="83" customFormat="1" ht="15">
      <c r="A6" s="70" t="s">
        <v>203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84"/>
      <c r="IF6" s="84"/>
      <c r="IG6" s="84"/>
      <c r="IH6" s="84"/>
      <c r="II6" s="84"/>
    </row>
    <row r="7" spans="1:243" s="83" customFormat="1" ht="29.25" customHeight="1" hidden="1">
      <c r="A7" s="71" t="s">
        <v>10</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84"/>
      <c r="IF7" s="84"/>
      <c r="IG7" s="84"/>
      <c r="IH7" s="84"/>
      <c r="II7" s="84"/>
    </row>
    <row r="8" spans="1:243" s="85" customFormat="1" ht="30.75">
      <c r="A8" s="29" t="s">
        <v>42</v>
      </c>
      <c r="B8" s="72"/>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86"/>
      <c r="IF8" s="86"/>
      <c r="IG8" s="86"/>
      <c r="IH8" s="86"/>
      <c r="II8" s="86"/>
    </row>
    <row r="9" spans="1:243" s="87" customFormat="1" ht="62.25" customHeight="1">
      <c r="A9" s="68" t="s">
        <v>174</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88"/>
      <c r="IF9" s="88"/>
      <c r="IG9" s="88"/>
      <c r="IH9" s="88"/>
      <c r="II9" s="88"/>
    </row>
    <row r="10" spans="1:243" s="8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90"/>
      <c r="IF10" s="90"/>
      <c r="IG10" s="90"/>
      <c r="IH10" s="90"/>
      <c r="II10" s="90"/>
    </row>
    <row r="11" spans="1:243" s="8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90"/>
      <c r="IF11" s="90"/>
      <c r="IG11" s="90"/>
      <c r="IH11" s="90"/>
      <c r="II11" s="90"/>
    </row>
    <row r="12" spans="1:243" s="8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90"/>
      <c r="IF12" s="90"/>
      <c r="IG12" s="90"/>
      <c r="IH12" s="90"/>
      <c r="II12" s="90"/>
    </row>
    <row r="13" spans="1:243" s="92" customFormat="1" ht="46.5">
      <c r="A13" s="35">
        <v>1</v>
      </c>
      <c r="B13" s="91" t="s">
        <v>175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93">
        <v>1</v>
      </c>
      <c r="IF13" s="93" t="s">
        <v>30</v>
      </c>
      <c r="IG13" s="93" t="s">
        <v>31</v>
      </c>
      <c r="IH13" s="93">
        <v>10</v>
      </c>
      <c r="II13" s="93" t="s">
        <v>32</v>
      </c>
    </row>
    <row r="14" spans="1:243" s="92" customFormat="1" ht="15">
      <c r="A14" s="35">
        <v>1.01</v>
      </c>
      <c r="B14" s="94" t="s">
        <v>176</v>
      </c>
      <c r="C14" s="36" t="s">
        <v>46</v>
      </c>
      <c r="D14" s="95">
        <v>1</v>
      </c>
      <c r="E14" s="95" t="s">
        <v>78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93"/>
      <c r="IF14" s="93"/>
      <c r="IG14" s="93"/>
      <c r="IH14" s="93"/>
      <c r="II14" s="93"/>
    </row>
    <row r="15" spans="1:243" s="92" customFormat="1" ht="15">
      <c r="A15" s="35">
        <v>1.02</v>
      </c>
      <c r="B15" s="94" t="s">
        <v>177</v>
      </c>
      <c r="C15" s="36" t="s">
        <v>47</v>
      </c>
      <c r="D15" s="95">
        <v>3</v>
      </c>
      <c r="E15" s="95" t="s">
        <v>52</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93"/>
      <c r="IF15" s="93"/>
      <c r="IG15" s="93"/>
      <c r="IH15" s="93"/>
      <c r="II15" s="93"/>
    </row>
    <row r="16" spans="1:243" s="92" customFormat="1" ht="15">
      <c r="A16" s="35">
        <v>1.03</v>
      </c>
      <c r="B16" s="94" t="s">
        <v>178</v>
      </c>
      <c r="C16" s="36" t="s">
        <v>48</v>
      </c>
      <c r="D16" s="95">
        <v>3</v>
      </c>
      <c r="E16" s="95" t="s">
        <v>78</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93"/>
      <c r="IF16" s="93"/>
      <c r="IG16" s="93"/>
      <c r="IH16" s="93"/>
      <c r="II16" s="93"/>
    </row>
    <row r="17" spans="1:243" s="92" customFormat="1" ht="15">
      <c r="A17" s="35">
        <v>1.04</v>
      </c>
      <c r="B17" s="94" t="s">
        <v>179</v>
      </c>
      <c r="C17" s="36" t="s">
        <v>140</v>
      </c>
      <c r="D17" s="95">
        <v>3</v>
      </c>
      <c r="E17" s="95" t="s">
        <v>52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93"/>
      <c r="IF17" s="93"/>
      <c r="IG17" s="93"/>
      <c r="IH17" s="93"/>
      <c r="II17" s="93"/>
    </row>
    <row r="18" spans="1:243" s="92" customFormat="1" ht="15">
      <c r="A18" s="35">
        <v>1.05</v>
      </c>
      <c r="B18" s="94" t="s">
        <v>180</v>
      </c>
      <c r="C18" s="36" t="s">
        <v>49</v>
      </c>
      <c r="D18" s="95">
        <v>8</v>
      </c>
      <c r="E18" s="95" t="s">
        <v>52</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93"/>
      <c r="IF18" s="93"/>
      <c r="IG18" s="93"/>
      <c r="IH18" s="93"/>
      <c r="II18" s="93"/>
    </row>
    <row r="19" spans="1:243" s="92" customFormat="1" ht="30.75">
      <c r="A19" s="35">
        <v>2</v>
      </c>
      <c r="B19" s="96" t="s">
        <v>181</v>
      </c>
      <c r="C19" s="36"/>
      <c r="D19" s="78"/>
      <c r="E19" s="38"/>
      <c r="F19" s="39"/>
      <c r="G19" s="40"/>
      <c r="H19" s="40"/>
      <c r="I19" s="39"/>
      <c r="J19" s="41"/>
      <c r="K19" s="42"/>
      <c r="L19" s="42"/>
      <c r="M19" s="43"/>
      <c r="N19" s="44"/>
      <c r="O19" s="44"/>
      <c r="P19" s="45"/>
      <c r="Q19" s="44"/>
      <c r="R19" s="4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6"/>
      <c r="BB19" s="47"/>
      <c r="BC19" s="48"/>
      <c r="IE19" s="93">
        <v>1</v>
      </c>
      <c r="IF19" s="93" t="s">
        <v>30</v>
      </c>
      <c r="IG19" s="93" t="s">
        <v>31</v>
      </c>
      <c r="IH19" s="93">
        <v>10</v>
      </c>
      <c r="II19" s="93" t="s">
        <v>32</v>
      </c>
    </row>
    <row r="20" spans="1:243" s="92" customFormat="1" ht="15">
      <c r="A20" s="35">
        <v>2.01</v>
      </c>
      <c r="B20" s="97" t="s">
        <v>182</v>
      </c>
      <c r="C20" s="36" t="s">
        <v>60</v>
      </c>
      <c r="D20" s="95">
        <v>1</v>
      </c>
      <c r="E20" s="95" t="s">
        <v>52</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93"/>
      <c r="IF20" s="93"/>
      <c r="IG20" s="93"/>
      <c r="IH20" s="93"/>
      <c r="II20" s="93"/>
    </row>
    <row r="21" spans="1:243" s="92" customFormat="1" ht="15">
      <c r="A21" s="35">
        <v>2.02</v>
      </c>
      <c r="B21" s="97" t="s">
        <v>183</v>
      </c>
      <c r="C21" s="36" t="s">
        <v>61</v>
      </c>
      <c r="D21" s="95">
        <v>3</v>
      </c>
      <c r="E21" s="95" t="s">
        <v>52</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93"/>
      <c r="IF21" s="93"/>
      <c r="IG21" s="93"/>
      <c r="IH21" s="93"/>
      <c r="II21" s="93"/>
    </row>
    <row r="22" spans="1:243" s="92" customFormat="1" ht="15">
      <c r="A22" s="35">
        <v>2.03</v>
      </c>
      <c r="B22" s="97" t="s">
        <v>178</v>
      </c>
      <c r="C22" s="36" t="s">
        <v>62</v>
      </c>
      <c r="D22" s="95">
        <v>3</v>
      </c>
      <c r="E22" s="95" t="s">
        <v>52</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93"/>
      <c r="IF22" s="93"/>
      <c r="IG22" s="93"/>
      <c r="IH22" s="93"/>
      <c r="II22" s="93"/>
    </row>
    <row r="23" spans="1:243" s="92" customFormat="1" ht="15">
      <c r="A23" s="35">
        <v>2.04</v>
      </c>
      <c r="B23" s="97" t="s">
        <v>179</v>
      </c>
      <c r="C23" s="36" t="s">
        <v>63</v>
      </c>
      <c r="D23" s="95">
        <v>3</v>
      </c>
      <c r="E23" s="95" t="s">
        <v>52</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93"/>
      <c r="IF23" s="93"/>
      <c r="IG23" s="93"/>
      <c r="IH23" s="93"/>
      <c r="II23" s="93"/>
    </row>
    <row r="24" spans="1:243" s="92" customFormat="1" ht="15">
      <c r="A24" s="35">
        <v>2.05</v>
      </c>
      <c r="B24" s="97" t="s">
        <v>180</v>
      </c>
      <c r="C24" s="36" t="s">
        <v>64</v>
      </c>
      <c r="D24" s="95">
        <v>8</v>
      </c>
      <c r="E24" s="95" t="s">
        <v>52</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93"/>
      <c r="IF24" s="93"/>
      <c r="IG24" s="93"/>
      <c r="IH24" s="93"/>
      <c r="II24" s="93"/>
    </row>
    <row r="25" spans="1:243" s="92" customFormat="1" ht="44.25" customHeight="1">
      <c r="A25" s="35">
        <v>3</v>
      </c>
      <c r="B25" s="96" t="s">
        <v>184</v>
      </c>
      <c r="C25" s="36"/>
      <c r="D25" s="79"/>
      <c r="E25" s="38"/>
      <c r="F25" s="39"/>
      <c r="G25" s="40"/>
      <c r="H25" s="40"/>
      <c r="I25" s="39"/>
      <c r="J25" s="41"/>
      <c r="K25" s="42"/>
      <c r="L25" s="42"/>
      <c r="M25" s="43"/>
      <c r="N25" s="44"/>
      <c r="O25" s="44"/>
      <c r="P25" s="45"/>
      <c r="Q25" s="44"/>
      <c r="R25" s="44"/>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6"/>
      <c r="BB25" s="47"/>
      <c r="BC25" s="48"/>
      <c r="IE25" s="93">
        <v>1</v>
      </c>
      <c r="IF25" s="93" t="s">
        <v>30</v>
      </c>
      <c r="IG25" s="93" t="s">
        <v>31</v>
      </c>
      <c r="IH25" s="93">
        <v>10</v>
      </c>
      <c r="II25" s="93" t="s">
        <v>32</v>
      </c>
    </row>
    <row r="26" spans="1:243" s="92" customFormat="1" ht="15">
      <c r="A26" s="35">
        <v>3.01</v>
      </c>
      <c r="B26" s="94" t="s">
        <v>185</v>
      </c>
      <c r="C26" s="36" t="s">
        <v>141</v>
      </c>
      <c r="D26" s="95">
        <v>6</v>
      </c>
      <c r="E26" s="95" t="s">
        <v>52</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93"/>
      <c r="IF26" s="93"/>
      <c r="IG26" s="93"/>
      <c r="IH26" s="93"/>
      <c r="II26" s="93"/>
    </row>
    <row r="27" spans="1:243" s="92" customFormat="1" ht="24.75" customHeight="1">
      <c r="A27" s="35">
        <v>4</v>
      </c>
      <c r="B27" s="96" t="s">
        <v>186</v>
      </c>
      <c r="C27" s="36"/>
      <c r="D27" s="79"/>
      <c r="E27" s="38"/>
      <c r="F27" s="39"/>
      <c r="G27" s="40"/>
      <c r="H27" s="40"/>
      <c r="I27" s="39"/>
      <c r="J27" s="41"/>
      <c r="K27" s="42"/>
      <c r="L27" s="42"/>
      <c r="M27" s="43"/>
      <c r="N27" s="44"/>
      <c r="O27" s="44"/>
      <c r="P27" s="45"/>
      <c r="Q27" s="44"/>
      <c r="R27" s="44"/>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46"/>
      <c r="BB27" s="47"/>
      <c r="BC27" s="48"/>
      <c r="IE27" s="93">
        <v>1</v>
      </c>
      <c r="IF27" s="93" t="s">
        <v>30</v>
      </c>
      <c r="IG27" s="93" t="s">
        <v>31</v>
      </c>
      <c r="IH27" s="93">
        <v>10</v>
      </c>
      <c r="II27" s="93" t="s">
        <v>32</v>
      </c>
    </row>
    <row r="28" spans="1:243" s="92" customFormat="1" ht="15">
      <c r="A28" s="35">
        <v>4.1</v>
      </c>
      <c r="B28" s="94" t="s">
        <v>185</v>
      </c>
      <c r="C28" s="36" t="s">
        <v>147</v>
      </c>
      <c r="D28" s="95">
        <v>6</v>
      </c>
      <c r="E28" s="95" t="s">
        <v>43</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93"/>
      <c r="IF28" s="93"/>
      <c r="IG28" s="93"/>
      <c r="IH28" s="93"/>
      <c r="II28" s="93"/>
    </row>
    <row r="29" spans="1:243" s="92" customFormat="1" ht="15">
      <c r="A29" s="35">
        <v>4.2</v>
      </c>
      <c r="B29" s="94" t="s">
        <v>124</v>
      </c>
      <c r="C29" s="36" t="s">
        <v>148</v>
      </c>
      <c r="D29" s="95">
        <v>3</v>
      </c>
      <c r="E29" s="95" t="s">
        <v>43</v>
      </c>
      <c r="F29" s="49">
        <v>0</v>
      </c>
      <c r="G29" s="44"/>
      <c r="H29" s="40"/>
      <c r="I29" s="39" t="s">
        <v>34</v>
      </c>
      <c r="J29" s="41">
        <f>IF(I29="Less(-)",-1,1)</f>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total_amount_ba($B$2,$D$2,D29,F29,J29,K29,M29)</f>
        <v>0</v>
      </c>
      <c r="BB29" s="54">
        <f>BA29+SUM(N29:AZ29)</f>
        <v>0</v>
      </c>
      <c r="BC29" s="48" t="str">
        <f>SpellNumber(L29,BB29)</f>
        <v>INR Zero Only</v>
      </c>
      <c r="IE29" s="93"/>
      <c r="IF29" s="93"/>
      <c r="IG29" s="93"/>
      <c r="IH29" s="93"/>
      <c r="II29" s="93"/>
    </row>
    <row r="30" spans="1:243" s="92" customFormat="1" ht="24.75" customHeight="1">
      <c r="A30" s="35">
        <v>5</v>
      </c>
      <c r="B30" s="96" t="s">
        <v>187</v>
      </c>
      <c r="C30" s="36"/>
      <c r="D30" s="79"/>
      <c r="E30" s="38"/>
      <c r="F30" s="39"/>
      <c r="G30" s="40"/>
      <c r="H30" s="40"/>
      <c r="I30" s="39"/>
      <c r="J30" s="41"/>
      <c r="K30" s="42"/>
      <c r="L30" s="42"/>
      <c r="M30" s="43"/>
      <c r="N30" s="44"/>
      <c r="O30" s="44"/>
      <c r="P30" s="45"/>
      <c r="Q30" s="44"/>
      <c r="R30" s="44"/>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46"/>
      <c r="BB30" s="47"/>
      <c r="BC30" s="48"/>
      <c r="IE30" s="93">
        <v>1</v>
      </c>
      <c r="IF30" s="93" t="s">
        <v>30</v>
      </c>
      <c r="IG30" s="93" t="s">
        <v>31</v>
      </c>
      <c r="IH30" s="93">
        <v>10</v>
      </c>
      <c r="II30" s="93" t="s">
        <v>32</v>
      </c>
    </row>
    <row r="31" spans="1:243" s="92" customFormat="1" ht="30.75">
      <c r="A31" s="35">
        <v>5.01</v>
      </c>
      <c r="B31" s="94" t="s">
        <v>188</v>
      </c>
      <c r="C31" s="36" t="s">
        <v>151</v>
      </c>
      <c r="D31" s="95">
        <v>18</v>
      </c>
      <c r="E31" s="95" t="s">
        <v>52</v>
      </c>
      <c r="F31" s="49">
        <v>0</v>
      </c>
      <c r="G31" s="44"/>
      <c r="H31" s="40"/>
      <c r="I31" s="39" t="s">
        <v>34</v>
      </c>
      <c r="J31" s="41">
        <f>IF(I31="Less(-)",-1,1)</f>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total_amount_ba($B$2,$D$2,D31,F31,J31,K31,M31)</f>
        <v>0</v>
      </c>
      <c r="BB31" s="54">
        <f>BA31+SUM(N31:AZ31)</f>
        <v>0</v>
      </c>
      <c r="BC31" s="48" t="str">
        <f>SpellNumber(L31,BB31)</f>
        <v>INR Zero Only</v>
      </c>
      <c r="IE31" s="93"/>
      <c r="IF31" s="93"/>
      <c r="IG31" s="93"/>
      <c r="IH31" s="93"/>
      <c r="II31" s="93"/>
    </row>
    <row r="32" spans="1:243" s="92" customFormat="1" ht="30.75">
      <c r="A32" s="35">
        <v>5.02</v>
      </c>
      <c r="B32" s="94" t="s">
        <v>189</v>
      </c>
      <c r="C32" s="36" t="s">
        <v>152</v>
      </c>
      <c r="D32" s="95">
        <v>1</v>
      </c>
      <c r="E32" s="95" t="s">
        <v>191</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93"/>
      <c r="IF32" s="93"/>
      <c r="IG32" s="93"/>
      <c r="IH32" s="93"/>
      <c r="II32" s="93"/>
    </row>
    <row r="33" spans="1:243" s="92" customFormat="1" ht="15">
      <c r="A33" s="35">
        <v>5.03</v>
      </c>
      <c r="B33" s="94" t="s">
        <v>190</v>
      </c>
      <c r="C33" s="36" t="s">
        <v>153</v>
      </c>
      <c r="D33" s="95">
        <v>300</v>
      </c>
      <c r="E33" s="95" t="s">
        <v>105</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93"/>
      <c r="IF33" s="93"/>
      <c r="IG33" s="93"/>
      <c r="IH33" s="93"/>
      <c r="II33" s="93"/>
    </row>
    <row r="34" spans="1:243" s="92" customFormat="1" ht="30.75">
      <c r="A34" s="35">
        <v>6</v>
      </c>
      <c r="B34" s="96" t="s">
        <v>192</v>
      </c>
      <c r="C34" s="36"/>
      <c r="D34" s="79"/>
      <c r="E34" s="38"/>
      <c r="F34" s="39"/>
      <c r="G34" s="40"/>
      <c r="H34" s="40"/>
      <c r="I34" s="39"/>
      <c r="J34" s="41"/>
      <c r="K34" s="42"/>
      <c r="L34" s="42"/>
      <c r="M34" s="43"/>
      <c r="N34" s="44"/>
      <c r="O34" s="44"/>
      <c r="P34" s="45"/>
      <c r="Q34" s="44"/>
      <c r="R34" s="44"/>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46"/>
      <c r="BB34" s="47"/>
      <c r="BC34" s="48"/>
      <c r="IE34" s="93">
        <v>1</v>
      </c>
      <c r="IF34" s="93" t="s">
        <v>30</v>
      </c>
      <c r="IG34" s="93" t="s">
        <v>31</v>
      </c>
      <c r="IH34" s="93">
        <v>10</v>
      </c>
      <c r="II34" s="93" t="s">
        <v>32</v>
      </c>
    </row>
    <row r="35" spans="1:243" s="92" customFormat="1" ht="15">
      <c r="A35" s="35">
        <v>6.01</v>
      </c>
      <c r="B35" s="94" t="s">
        <v>193</v>
      </c>
      <c r="C35" s="36" t="s">
        <v>154</v>
      </c>
      <c r="D35" s="95">
        <v>75</v>
      </c>
      <c r="E35" s="95" t="s">
        <v>105</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93"/>
      <c r="IF35" s="93"/>
      <c r="IG35" s="93"/>
      <c r="IH35" s="93"/>
      <c r="II35" s="93"/>
    </row>
    <row r="36" spans="1:243" s="92" customFormat="1" ht="15">
      <c r="A36" s="35">
        <v>6.02</v>
      </c>
      <c r="B36" s="94" t="s">
        <v>194</v>
      </c>
      <c r="C36" s="36" t="s">
        <v>155</v>
      </c>
      <c r="D36" s="95">
        <v>75</v>
      </c>
      <c r="E36" s="95" t="s">
        <v>105</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93"/>
      <c r="IF36" s="93"/>
      <c r="IG36" s="93"/>
      <c r="IH36" s="93"/>
      <c r="II36" s="93"/>
    </row>
    <row r="37" spans="1:243" s="92" customFormat="1" ht="30.75">
      <c r="A37" s="35">
        <v>7</v>
      </c>
      <c r="B37" s="96" t="s">
        <v>195</v>
      </c>
      <c r="C37" s="36"/>
      <c r="D37" s="79"/>
      <c r="E37" s="38"/>
      <c r="F37" s="39"/>
      <c r="G37" s="40"/>
      <c r="H37" s="40"/>
      <c r="I37" s="39"/>
      <c r="J37" s="41"/>
      <c r="K37" s="42"/>
      <c r="L37" s="42"/>
      <c r="M37" s="43"/>
      <c r="N37" s="44"/>
      <c r="O37" s="44"/>
      <c r="P37" s="45"/>
      <c r="Q37" s="44"/>
      <c r="R37" s="44"/>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46"/>
      <c r="BB37" s="47"/>
      <c r="BC37" s="48"/>
      <c r="IE37" s="93">
        <v>1</v>
      </c>
      <c r="IF37" s="93" t="s">
        <v>30</v>
      </c>
      <c r="IG37" s="93" t="s">
        <v>31</v>
      </c>
      <c r="IH37" s="93">
        <v>10</v>
      </c>
      <c r="II37" s="93" t="s">
        <v>32</v>
      </c>
    </row>
    <row r="38" spans="1:243" s="92" customFormat="1" ht="30.75">
      <c r="A38" s="35">
        <v>7.01</v>
      </c>
      <c r="B38" s="94" t="s">
        <v>196</v>
      </c>
      <c r="C38" s="36" t="s">
        <v>159</v>
      </c>
      <c r="D38" s="95">
        <v>550</v>
      </c>
      <c r="E38" s="95" t="s">
        <v>198</v>
      </c>
      <c r="F38" s="49">
        <v>0</v>
      </c>
      <c r="G38" s="44"/>
      <c r="H38" s="40"/>
      <c r="I38" s="39" t="s">
        <v>34</v>
      </c>
      <c r="J38" s="41">
        <f>IF(I38="Less(-)",-1,1)</f>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total_amount_ba($B$2,$D$2,D38,F38,J38,K38,M38)</f>
        <v>0</v>
      </c>
      <c r="BB38" s="54">
        <f>BA38+SUM(N38:AZ38)</f>
        <v>0</v>
      </c>
      <c r="BC38" s="48" t="str">
        <f>SpellNumber(L38,BB38)</f>
        <v>INR Zero Only</v>
      </c>
      <c r="IE38" s="93"/>
      <c r="IF38" s="93"/>
      <c r="IG38" s="93"/>
      <c r="IH38" s="93"/>
      <c r="II38" s="93"/>
    </row>
    <row r="39" spans="1:243" s="92" customFormat="1" ht="30.75">
      <c r="A39" s="35">
        <v>7.02</v>
      </c>
      <c r="B39" s="94" t="s">
        <v>197</v>
      </c>
      <c r="C39" s="36" t="s">
        <v>160</v>
      </c>
      <c r="D39" s="95">
        <v>440</v>
      </c>
      <c r="E39" s="95" t="s">
        <v>198</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93"/>
      <c r="IF39" s="93"/>
      <c r="IG39" s="93"/>
      <c r="IH39" s="93"/>
      <c r="II39" s="93"/>
    </row>
    <row r="40" spans="1:243" s="92" customFormat="1" ht="24.75" customHeight="1">
      <c r="A40" s="35">
        <v>8</v>
      </c>
      <c r="B40" s="96" t="s">
        <v>199</v>
      </c>
      <c r="C40" s="36" t="s">
        <v>162</v>
      </c>
      <c r="D40" s="79"/>
      <c r="E40" s="38"/>
      <c r="F40" s="39"/>
      <c r="G40" s="40"/>
      <c r="H40" s="40"/>
      <c r="I40" s="39"/>
      <c r="J40" s="41"/>
      <c r="K40" s="42"/>
      <c r="L40" s="42"/>
      <c r="M40" s="43"/>
      <c r="N40" s="44"/>
      <c r="O40" s="44"/>
      <c r="P40" s="45"/>
      <c r="Q40" s="44"/>
      <c r="R40" s="44"/>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46"/>
      <c r="BB40" s="47"/>
      <c r="BC40" s="48"/>
      <c r="IE40" s="93">
        <v>1</v>
      </c>
      <c r="IF40" s="93" t="s">
        <v>30</v>
      </c>
      <c r="IG40" s="93" t="s">
        <v>31</v>
      </c>
      <c r="IH40" s="93">
        <v>10</v>
      </c>
      <c r="II40" s="93" t="s">
        <v>32</v>
      </c>
    </row>
    <row r="41" spans="1:243" s="92" customFormat="1" ht="30.75">
      <c r="A41" s="35">
        <v>8.01</v>
      </c>
      <c r="B41" s="94" t="s">
        <v>200</v>
      </c>
      <c r="C41" s="36" t="s">
        <v>163</v>
      </c>
      <c r="D41" s="95">
        <v>1</v>
      </c>
      <c r="E41" s="95" t="s">
        <v>191</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93"/>
      <c r="IF41" s="93"/>
      <c r="IG41" s="93"/>
      <c r="IH41" s="93"/>
      <c r="II41" s="93"/>
    </row>
    <row r="42" spans="1:243" s="92" customFormat="1" ht="30.75">
      <c r="A42" s="35">
        <v>9</v>
      </c>
      <c r="B42" s="96" t="s">
        <v>201</v>
      </c>
      <c r="C42" s="36"/>
      <c r="D42" s="79"/>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93">
        <v>1</v>
      </c>
      <c r="IF42" s="93" t="s">
        <v>30</v>
      </c>
      <c r="IG42" s="93" t="s">
        <v>31</v>
      </c>
      <c r="IH42" s="93">
        <v>10</v>
      </c>
      <c r="II42" s="93" t="s">
        <v>32</v>
      </c>
    </row>
    <row r="43" spans="1:243" s="92" customFormat="1" ht="78">
      <c r="A43" s="35">
        <v>9.01</v>
      </c>
      <c r="B43" s="97" t="s">
        <v>202</v>
      </c>
      <c r="C43" s="36" t="s">
        <v>171</v>
      </c>
      <c r="D43" s="95">
        <v>1</v>
      </c>
      <c r="E43" s="95" t="s">
        <v>45</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93"/>
      <c r="IF43" s="93"/>
      <c r="IG43" s="93"/>
      <c r="IH43" s="93"/>
      <c r="II43" s="93"/>
    </row>
    <row r="44" spans="1:243" s="92" customFormat="1" ht="33" customHeight="1">
      <c r="A44" s="55" t="s">
        <v>37</v>
      </c>
      <c r="B44" s="55"/>
      <c r="C44" s="39"/>
      <c r="D44" s="56"/>
      <c r="E44" s="39"/>
      <c r="F44" s="39"/>
      <c r="G44" s="39"/>
      <c r="H44" s="57"/>
      <c r="I44" s="57"/>
      <c r="J44" s="57"/>
      <c r="K44" s="57"/>
      <c r="L44" s="39"/>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SUM(BA13:BA43)</f>
        <v>0</v>
      </c>
      <c r="BB44" s="59">
        <f>SUM(BB13:BB43)</f>
        <v>0</v>
      </c>
      <c r="BC44" s="48" t="str">
        <f>SpellNumber($E$2,BB44)</f>
        <v>INR Zero Only</v>
      </c>
      <c r="IE44" s="93">
        <v>4</v>
      </c>
      <c r="IF44" s="93" t="s">
        <v>35</v>
      </c>
      <c r="IG44" s="93" t="s">
        <v>36</v>
      </c>
      <c r="IH44" s="93">
        <v>10</v>
      </c>
      <c r="II44" s="93" t="s">
        <v>33</v>
      </c>
    </row>
    <row r="45" spans="1:243" s="98" customFormat="1" ht="39" customHeight="1" hidden="1">
      <c r="A45" s="55" t="s">
        <v>41</v>
      </c>
      <c r="B45" s="55"/>
      <c r="C45" s="60"/>
      <c r="D45" s="19"/>
      <c r="E45" s="20" t="s">
        <v>38</v>
      </c>
      <c r="F45" s="61"/>
      <c r="G45" s="62"/>
      <c r="H45" s="43"/>
      <c r="I45" s="43"/>
      <c r="J45" s="43"/>
      <c r="K45" s="63"/>
      <c r="L45" s="64"/>
      <c r="M45" s="21"/>
      <c r="N45" s="43"/>
      <c r="O45" s="41"/>
      <c r="P45" s="41"/>
      <c r="Q45" s="41"/>
      <c r="R45" s="41"/>
      <c r="S45" s="41"/>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65">
        <f>IF(ISBLANK(F45),0,IF(E45="Excess (+)",ROUND(BA44+(BA44*F45),2),IF(E45="Less (-)",ROUND(BA44+(BA44*F45*(-1)),2),0)))</f>
        <v>0</v>
      </c>
      <c r="BB45" s="66">
        <f>ROUND(BA45,0)</f>
        <v>0</v>
      </c>
      <c r="BC45" s="48" t="str">
        <f>SpellNumber(L45,BB45)</f>
        <v> Zero Only</v>
      </c>
      <c r="IE45" s="99"/>
      <c r="IF45" s="99"/>
      <c r="IG45" s="99"/>
      <c r="IH45" s="99"/>
      <c r="II45" s="99"/>
    </row>
    <row r="46" spans="1:243" s="98" customFormat="1" ht="51" customHeight="1">
      <c r="A46" s="55" t="s">
        <v>40</v>
      </c>
      <c r="B46" s="55"/>
      <c r="C46" s="67" t="str">
        <f>SpellNumber($E$2,BB44)</f>
        <v>INR Zero Only</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IE46" s="99"/>
      <c r="IF46" s="99"/>
      <c r="IG46" s="99"/>
      <c r="IH46" s="99"/>
      <c r="II46" s="99"/>
    </row>
    <row r="47" spans="3:243" s="89" customFormat="1" ht="15">
      <c r="C47" s="100"/>
      <c r="D47" s="101"/>
      <c r="E47" s="100"/>
      <c r="F47" s="100"/>
      <c r="G47" s="100"/>
      <c r="H47" s="100"/>
      <c r="I47" s="100"/>
      <c r="J47" s="100"/>
      <c r="K47" s="100"/>
      <c r="L47" s="100"/>
      <c r="M47" s="100"/>
      <c r="O47" s="100"/>
      <c r="BA47" s="100"/>
      <c r="BC47" s="100"/>
      <c r="IE47" s="90"/>
      <c r="IF47" s="90"/>
      <c r="IG47" s="90"/>
      <c r="IH47" s="90"/>
      <c r="II47" s="90"/>
    </row>
  </sheetData>
  <sheetProtection password="CE88" sheet="1"/>
  <mergeCells count="8">
    <mergeCell ref="A9:BC9"/>
    <mergeCell ref="C46:BC46"/>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19 D25 D27 D30 D34 D37 D42 D13 D40 F13:F4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allowBlank="1" showInputMessage="1" showErrorMessage="1" promptTitle="Units" prompt="Please enter Units in text" sqref="E19 E25 E27 E30 E34 E37 E42 E13 E40"/>
    <dataValidation type="decimal" allowBlank="1" showInputMessage="1" showErrorMessage="1" prompt="Quantity - Please enter the Quantity for this item. " sqref="D14:D17 D35:D36">
      <formula1>0</formula1>
      <formula2>999999999999999</formula2>
    </dataValidation>
    <dataValidation type="decimal" allowBlank="1" showInputMessage="1" showErrorMessage="1" errorTitle="Invalid Entry" error="Only Numeric Values are allowed. " sqref="A13:A43">
      <formula1>0</formula1>
      <formula2>999999999999999</formula2>
    </dataValidation>
    <dataValidation type="list" allowBlank="1" showInputMessage="1" showErrorMessage="1" sqref="L13:L43">
      <formula1>"INR"</formula1>
    </dataValidation>
    <dataValidation allowBlank="1" showInputMessage="1" showErrorMessage="1" promptTitle="Itemcode/Make" prompt="Please enter text" sqref="C13:C43"/>
    <dataValidation allowBlank="1" showInputMessage="1" showErrorMessage="1" promptTitle="Addition / Deduction" prompt="Please Choose the correct One" sqref="J13:J43"/>
    <dataValidation type="list" showInputMessage="1" showErrorMessage="1" sqref="I13:I43">
      <formula1>"Excess(+), Less(-)"</formula1>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list" allowBlank="1" showInputMessage="1" showErrorMessage="1" sqref="K13:K4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4" t="s">
        <v>2</v>
      </c>
      <c r="F6" s="74"/>
      <c r="G6" s="74"/>
      <c r="H6" s="74"/>
      <c r="I6" s="74"/>
      <c r="J6" s="74"/>
      <c r="K6" s="74"/>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2024-03-14T12:24:46Z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