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600" yWindow="330" windowWidth="20775" windowHeight="9690" activeTab="17"/>
  </bookViews>
  <sheets>
    <sheet name="BoQ1" sheetId="1" r:id="rId1"/>
    <sheet name="BOQ2" sheetId="2" r:id="rId2"/>
    <sheet name="BOQ3" sheetId="3" r:id="rId3"/>
    <sheet name="BOQ4" sheetId="4" r:id="rId4"/>
    <sheet name="BOQ5" sheetId="5" r:id="rId5"/>
    <sheet name="BOQ6" sheetId="6" r:id="rId6"/>
    <sheet name="BOQ7" sheetId="7" r:id="rId7"/>
    <sheet name="BOQ8" sheetId="8" r:id="rId8"/>
    <sheet name="BOQ9" sheetId="9" r:id="rId9"/>
    <sheet name="BOQ10" sheetId="10" r:id="rId10"/>
    <sheet name="BOQ11" sheetId="11" r:id="rId11"/>
    <sheet name="BOQ12" sheetId="12" r:id="rId12"/>
    <sheet name="BOQ13" sheetId="13" r:id="rId13"/>
    <sheet name="BOQ14" sheetId="14" r:id="rId14"/>
    <sheet name="BOQ15" sheetId="15" r:id="rId15"/>
    <sheet name="BOQ16" sheetId="16" r:id="rId16"/>
    <sheet name="BOQ17" sheetId="17" r:id="rId17"/>
    <sheet name="BOQ18" sheetId="18" r:id="rId18"/>
  </sheets>
  <calcPr calcId="145621"/>
</workbook>
</file>

<file path=xl/calcChain.xml><?xml version="1.0" encoding="utf-8"?>
<calcChain xmlns="http://schemas.openxmlformats.org/spreadsheetml/2006/main">
  <c r="S42" i="18" l="1"/>
  <c r="S36" i="18"/>
  <c r="S27" i="18"/>
  <c r="S23" i="18"/>
  <c r="S22" i="18"/>
  <c r="S12" i="18"/>
  <c r="S43" i="18" s="1"/>
  <c r="S11" i="18"/>
  <c r="S6" i="18"/>
  <c r="S42" i="17"/>
  <c r="S36" i="17"/>
  <c r="S27" i="17"/>
  <c r="S23" i="17"/>
  <c r="S22" i="17"/>
  <c r="S12" i="17"/>
  <c r="S43" i="17" s="1"/>
  <c r="S11" i="17"/>
  <c r="S6" i="17"/>
  <c r="S6" i="1"/>
  <c r="O7" i="1"/>
  <c r="O8" i="1"/>
  <c r="O11" i="1" s="1"/>
  <c r="O9" i="1"/>
  <c r="O10" i="1"/>
  <c r="S12" i="1"/>
  <c r="S13" i="1"/>
  <c r="O14" i="1"/>
  <c r="O15" i="1"/>
  <c r="O16" i="1"/>
  <c r="O17" i="1"/>
  <c r="O18" i="1"/>
  <c r="O19" i="1"/>
  <c r="O20" i="1"/>
  <c r="O21" i="1"/>
  <c r="O22" i="1"/>
  <c r="O23" i="1"/>
  <c r="O24" i="1"/>
  <c r="O25" i="1"/>
  <c r="O26" i="1"/>
  <c r="O27" i="1"/>
  <c r="O28" i="1"/>
  <c r="O29" i="1"/>
  <c r="O30" i="1"/>
  <c r="O31" i="1"/>
  <c r="O32" i="1"/>
  <c r="O33" i="1"/>
  <c r="O34" i="1"/>
  <c r="O35" i="1"/>
  <c r="O36" i="1"/>
  <c r="O37" i="1"/>
  <c r="O38" i="1"/>
  <c r="O39" i="1"/>
  <c r="S41" i="1"/>
  <c r="S42" i="1"/>
  <c r="O43" i="1"/>
  <c r="O44" i="1"/>
  <c r="O45" i="1"/>
  <c r="O48" i="1" s="1"/>
  <c r="O46" i="1"/>
  <c r="O47" i="1"/>
  <c r="S49" i="1"/>
  <c r="O50" i="1"/>
  <c r="O51" i="1"/>
  <c r="O52" i="1"/>
  <c r="O53" i="1"/>
  <c r="O54" i="1"/>
  <c r="O55" i="1"/>
  <c r="O56" i="1"/>
  <c r="O57" i="1"/>
  <c r="O58" i="1"/>
  <c r="O59" i="1"/>
  <c r="O60" i="1"/>
  <c r="O61" i="1"/>
  <c r="S62" i="1"/>
  <c r="O63" i="1"/>
  <c r="O70" i="1" s="1"/>
  <c r="O64" i="1"/>
  <c r="O65" i="1"/>
  <c r="O66" i="1"/>
  <c r="O67" i="1"/>
  <c r="O68" i="1"/>
  <c r="O69" i="1"/>
  <c r="S71" i="1"/>
  <c r="S43" i="16"/>
  <c r="S42" i="16"/>
  <c r="S36" i="16"/>
  <c r="S27" i="16"/>
  <c r="S23" i="16"/>
  <c r="S22" i="16"/>
  <c r="S12" i="16"/>
  <c r="S11" i="16"/>
  <c r="S6" i="16"/>
  <c r="S42" i="15"/>
  <c r="S43" i="15" s="1"/>
  <c r="S36" i="15"/>
  <c r="S27" i="15"/>
  <c r="S23" i="15"/>
  <c r="S22" i="15"/>
  <c r="S12" i="15"/>
  <c r="S11" i="15"/>
  <c r="S6" i="15"/>
  <c r="S43" i="14"/>
  <c r="S42" i="14"/>
  <c r="S36" i="14"/>
  <c r="S27" i="14"/>
  <c r="S23" i="14"/>
  <c r="S22" i="14"/>
  <c r="S12" i="14"/>
  <c r="S11" i="14"/>
  <c r="S6" i="14"/>
  <c r="S42" i="13"/>
  <c r="S36" i="13"/>
  <c r="S27" i="13"/>
  <c r="S23" i="13"/>
  <c r="S22" i="13"/>
  <c r="S12" i="13"/>
  <c r="S11" i="13"/>
  <c r="S6" i="13"/>
  <c r="S24" i="8"/>
  <c r="S42" i="12"/>
  <c r="S36" i="12"/>
  <c r="S27" i="12"/>
  <c r="S23" i="12"/>
  <c r="S22" i="12"/>
  <c r="S12" i="12"/>
  <c r="S11" i="12"/>
  <c r="S6" i="12"/>
  <c r="S42" i="11"/>
  <c r="S43" i="11" s="1"/>
  <c r="S37" i="11"/>
  <c r="S28" i="11"/>
  <c r="S23" i="11"/>
  <c r="S22" i="11"/>
  <c r="S13" i="11"/>
  <c r="S12" i="11"/>
  <c r="S6" i="11"/>
  <c r="S42" i="10"/>
  <c r="S37" i="10"/>
  <c r="S28" i="10"/>
  <c r="S23" i="10"/>
  <c r="S22" i="10"/>
  <c r="S13" i="10"/>
  <c r="S12" i="10"/>
  <c r="S6" i="10"/>
  <c r="S43" i="10" s="1"/>
  <c r="S43" i="9"/>
  <c r="S42" i="9"/>
  <c r="S37" i="9"/>
  <c r="S28" i="9"/>
  <c r="S23" i="9"/>
  <c r="S22" i="9"/>
  <c r="S13" i="9"/>
  <c r="S12" i="9"/>
  <c r="S6" i="9"/>
  <c r="S41" i="8"/>
  <c r="S37" i="8"/>
  <c r="S29" i="8"/>
  <c r="S6" i="8"/>
  <c r="S13" i="8"/>
  <c r="S42" i="8" s="1"/>
  <c r="S23" i="8"/>
  <c r="S12" i="8"/>
  <c r="S41" i="6"/>
  <c r="S37" i="6"/>
  <c r="S29" i="6"/>
  <c r="S24" i="6"/>
  <c r="S23" i="6"/>
  <c r="S13" i="6"/>
  <c r="S12" i="6"/>
  <c r="S6" i="6"/>
  <c r="S42" i="6" s="1"/>
  <c r="S41" i="5"/>
  <c r="S37" i="5"/>
  <c r="S29" i="5"/>
  <c r="S24" i="5"/>
  <c r="S23" i="5"/>
  <c r="S13" i="5"/>
  <c r="S12" i="5"/>
  <c r="S6" i="5"/>
  <c r="S65" i="4"/>
  <c r="S59" i="4"/>
  <c r="S52" i="4"/>
  <c r="S51" i="4"/>
  <c r="S17" i="4"/>
  <c r="S16" i="4"/>
  <c r="S6" i="4"/>
  <c r="S42" i="3"/>
  <c r="S32" i="3"/>
  <c r="S25" i="3"/>
  <c r="S24" i="3"/>
  <c r="S13" i="3"/>
  <c r="S12" i="3"/>
  <c r="S6" i="3"/>
  <c r="S69" i="2"/>
  <c r="S70" i="2" s="1"/>
  <c r="S71" i="2" s="1"/>
  <c r="S72" i="2" s="1"/>
  <c r="S73" i="2" s="1"/>
  <c r="S62" i="2"/>
  <c r="S49" i="2"/>
  <c r="S42" i="2"/>
  <c r="S41" i="2"/>
  <c r="S13" i="2"/>
  <c r="S12" i="2"/>
  <c r="S6" i="2"/>
  <c r="S41" i="7"/>
  <c r="S42" i="7"/>
  <c r="S43" i="7" s="1"/>
  <c r="S37" i="7"/>
  <c r="S29" i="7"/>
  <c r="S24" i="7"/>
  <c r="S23" i="7"/>
  <c r="S13" i="7"/>
  <c r="S12" i="7"/>
  <c r="S6" i="7"/>
  <c r="S44" i="18" l="1"/>
  <c r="S45" i="18" s="1"/>
  <c r="S46" i="18" s="1"/>
  <c r="S44" i="17"/>
  <c r="S45" i="17" s="1"/>
  <c r="S46" i="17" s="1"/>
  <c r="S44" i="16"/>
  <c r="S45" i="16" s="1"/>
  <c r="S46" i="16" s="1"/>
  <c r="S44" i="14"/>
  <c r="S45" i="14" s="1"/>
  <c r="S46" i="14" s="1"/>
  <c r="S43" i="13"/>
  <c r="S43" i="12"/>
  <c r="S44" i="12" s="1"/>
  <c r="S45" i="12" s="1"/>
  <c r="S46" i="12" s="1"/>
  <c r="S44" i="11"/>
  <c r="S45" i="11"/>
  <c r="S46" i="11" s="1"/>
  <c r="S44" i="9"/>
  <c r="S45" i="9" s="1"/>
  <c r="S46" i="9" s="1"/>
  <c r="S43" i="6"/>
  <c r="S44" i="6" s="1"/>
  <c r="S45" i="6" s="1"/>
  <c r="S42" i="5"/>
  <c r="S66" i="4"/>
  <c r="S43" i="3"/>
  <c r="S72" i="1"/>
  <c r="S73" i="1"/>
  <c r="S74" i="1" s="1"/>
  <c r="S75" i="1" s="1"/>
  <c r="S44" i="15"/>
  <c r="S45" i="15" s="1"/>
  <c r="S46" i="15" s="1"/>
  <c r="S44" i="13"/>
  <c r="S45" i="13" s="1"/>
  <c r="S46" i="13" s="1"/>
  <c r="S44" i="10"/>
  <c r="S45" i="10"/>
  <c r="S46" i="10" s="1"/>
  <c r="S44" i="8"/>
  <c r="S45" i="8" s="1"/>
  <c r="S43" i="8"/>
  <c r="S43" i="5"/>
  <c r="S44" i="5" s="1"/>
  <c r="S45" i="5" s="1"/>
  <c r="S67" i="4"/>
  <c r="S68" i="4" s="1"/>
  <c r="S69" i="4" s="1"/>
  <c r="S44" i="3"/>
  <c r="S45" i="3" s="1"/>
  <c r="S46" i="3" s="1"/>
  <c r="S44" i="7"/>
  <c r="S45" i="7" s="1"/>
  <c r="O40" i="18"/>
  <c r="O39" i="18"/>
  <c r="O38" i="18"/>
  <c r="O37" i="18"/>
  <c r="O34" i="18"/>
  <c r="O33" i="18"/>
  <c r="O32" i="18"/>
  <c r="O31" i="18"/>
  <c r="O30" i="18"/>
  <c r="O29" i="18"/>
  <c r="O28" i="18"/>
  <c r="O25" i="18"/>
  <c r="O24" i="18"/>
  <c r="O20" i="18"/>
  <c r="O19" i="18"/>
  <c r="O18" i="18"/>
  <c r="O17" i="18"/>
  <c r="O16" i="18"/>
  <c r="O15" i="18"/>
  <c r="O14" i="18"/>
  <c r="O13" i="18"/>
  <c r="O9" i="18"/>
  <c r="O8" i="18"/>
  <c r="O7" i="18"/>
  <c r="O40" i="17"/>
  <c r="O39" i="17"/>
  <c r="O38" i="17"/>
  <c r="O37" i="17"/>
  <c r="O34" i="17"/>
  <c r="O33" i="17"/>
  <c r="O32" i="17"/>
  <c r="O31" i="17"/>
  <c r="O30" i="17"/>
  <c r="O29" i="17"/>
  <c r="O28" i="17"/>
  <c r="O25" i="17"/>
  <c r="O24" i="17"/>
  <c r="O20" i="17"/>
  <c r="O19" i="17"/>
  <c r="O18" i="17"/>
  <c r="O17" i="17"/>
  <c r="O16" i="17"/>
  <c r="O15" i="17"/>
  <c r="O14" i="17"/>
  <c r="O13" i="17"/>
  <c r="O9" i="17"/>
  <c r="O8" i="17"/>
  <c r="O7" i="17"/>
  <c r="O40" i="16"/>
  <c r="O39" i="16"/>
  <c r="O38" i="16"/>
  <c r="O37" i="16"/>
  <c r="O34" i="16"/>
  <c r="O33" i="16"/>
  <c r="O32" i="16"/>
  <c r="O31" i="16"/>
  <c r="O30" i="16"/>
  <c r="O29" i="16"/>
  <c r="O28" i="16"/>
  <c r="O25" i="16"/>
  <c r="O24" i="16"/>
  <c r="O26" i="16" s="1"/>
  <c r="O20" i="16"/>
  <c r="O19" i="16"/>
  <c r="O18" i="16"/>
  <c r="O17" i="16"/>
  <c r="O16" i="16"/>
  <c r="O15" i="16"/>
  <c r="O14" i="16"/>
  <c r="O13" i="16"/>
  <c r="O9" i="16"/>
  <c r="O8" i="16"/>
  <c r="O7" i="16"/>
  <c r="O40" i="15"/>
  <c r="O39" i="15"/>
  <c r="O38" i="15"/>
  <c r="O37" i="15"/>
  <c r="O34" i="15"/>
  <c r="O33" i="15"/>
  <c r="O32" i="15"/>
  <c r="O31" i="15"/>
  <c r="O30" i="15"/>
  <c r="O29" i="15"/>
  <c r="O28" i="15"/>
  <c r="O25" i="15"/>
  <c r="O24" i="15"/>
  <c r="O26" i="15" s="1"/>
  <c r="O20" i="15"/>
  <c r="O19" i="15"/>
  <c r="O18" i="15"/>
  <c r="O17" i="15"/>
  <c r="O16" i="15"/>
  <c r="O15" i="15"/>
  <c r="O14" i="15"/>
  <c r="O13" i="15"/>
  <c r="O9" i="15"/>
  <c r="O8" i="15"/>
  <c r="O7" i="15"/>
  <c r="O40" i="14"/>
  <c r="O39" i="14"/>
  <c r="O38" i="14"/>
  <c r="O37" i="14"/>
  <c r="O34" i="14"/>
  <c r="O33" i="14"/>
  <c r="O32" i="14"/>
  <c r="O31" i="14"/>
  <c r="O30" i="14"/>
  <c r="O29" i="14"/>
  <c r="O28" i="14"/>
  <c r="O25" i="14"/>
  <c r="O24" i="14"/>
  <c r="O20" i="14"/>
  <c r="O19" i="14"/>
  <c r="O18" i="14"/>
  <c r="O17" i="14"/>
  <c r="O16" i="14"/>
  <c r="O15" i="14"/>
  <c r="O14" i="14"/>
  <c r="O13" i="14"/>
  <c r="O9" i="14"/>
  <c r="O8" i="14"/>
  <c r="O7" i="14"/>
  <c r="O40" i="13"/>
  <c r="O39" i="13"/>
  <c r="O38" i="13"/>
  <c r="O37" i="13"/>
  <c r="O34" i="13"/>
  <c r="O33" i="13"/>
  <c r="O32" i="13"/>
  <c r="O31" i="13"/>
  <c r="O30" i="13"/>
  <c r="O29" i="13"/>
  <c r="O28" i="13"/>
  <c r="O25" i="13"/>
  <c r="O24" i="13"/>
  <c r="O26" i="13" s="1"/>
  <c r="O20" i="13"/>
  <c r="O19" i="13"/>
  <c r="O18" i="13"/>
  <c r="O17" i="13"/>
  <c r="O16" i="13"/>
  <c r="O15" i="13"/>
  <c r="O14" i="13"/>
  <c r="O13" i="13"/>
  <c r="O9" i="13"/>
  <c r="O8" i="13"/>
  <c r="O7" i="13"/>
  <c r="O40" i="12"/>
  <c r="O39" i="12"/>
  <c r="O38" i="12"/>
  <c r="O37" i="12"/>
  <c r="O34" i="12"/>
  <c r="O33" i="12"/>
  <c r="O32" i="12"/>
  <c r="O31" i="12"/>
  <c r="O30" i="12"/>
  <c r="O29" i="12"/>
  <c r="O28" i="12"/>
  <c r="O25" i="12"/>
  <c r="O24" i="12"/>
  <c r="O20" i="12"/>
  <c r="O19" i="12"/>
  <c r="O18" i="12"/>
  <c r="O17" i="12"/>
  <c r="O16" i="12"/>
  <c r="O15" i="12"/>
  <c r="O14" i="12"/>
  <c r="O13" i="12"/>
  <c r="O9" i="12"/>
  <c r="O8" i="12"/>
  <c r="O7" i="12"/>
  <c r="O40" i="11"/>
  <c r="O39" i="11"/>
  <c r="O38" i="11"/>
  <c r="O35" i="11"/>
  <c r="O34" i="11"/>
  <c r="O33" i="11"/>
  <c r="O32" i="11"/>
  <c r="O31" i="11"/>
  <c r="O30" i="11"/>
  <c r="O29" i="11"/>
  <c r="O26" i="11"/>
  <c r="O25" i="11"/>
  <c r="O24" i="11"/>
  <c r="O20" i="11"/>
  <c r="O19" i="11"/>
  <c r="O18" i="11"/>
  <c r="O17" i="11"/>
  <c r="O16" i="11"/>
  <c r="O15" i="11"/>
  <c r="O14" i="11"/>
  <c r="O10" i="11"/>
  <c r="O9" i="11"/>
  <c r="O8" i="11"/>
  <c r="O7" i="11"/>
  <c r="O40" i="10"/>
  <c r="O39" i="10"/>
  <c r="O38" i="10"/>
  <c r="O35" i="10"/>
  <c r="O34" i="10"/>
  <c r="O33" i="10"/>
  <c r="O32" i="10"/>
  <c r="O31" i="10"/>
  <c r="O30" i="10"/>
  <c r="O29" i="10"/>
  <c r="O26" i="10"/>
  <c r="O25" i="10"/>
  <c r="O24" i="10"/>
  <c r="O20" i="10"/>
  <c r="O19" i="10"/>
  <c r="O18" i="10"/>
  <c r="O17" i="10"/>
  <c r="O16" i="10"/>
  <c r="O15" i="10"/>
  <c r="O14" i="10"/>
  <c r="O10" i="10"/>
  <c r="O9" i="10"/>
  <c r="O8" i="10"/>
  <c r="O7" i="10"/>
  <c r="O40" i="9"/>
  <c r="O39" i="9"/>
  <c r="O38" i="9"/>
  <c r="O35" i="9"/>
  <c r="O34" i="9"/>
  <c r="O33" i="9"/>
  <c r="O32" i="9"/>
  <c r="O31" i="9"/>
  <c r="O30" i="9"/>
  <c r="O29" i="9"/>
  <c r="O26" i="9"/>
  <c r="O25" i="9"/>
  <c r="O24" i="9"/>
  <c r="O20" i="9"/>
  <c r="O19" i="9"/>
  <c r="O18" i="9"/>
  <c r="O17" i="9"/>
  <c r="O16" i="9"/>
  <c r="O15" i="9"/>
  <c r="O14" i="9"/>
  <c r="O10" i="9"/>
  <c r="O9" i="9"/>
  <c r="O8" i="9"/>
  <c r="O7" i="9"/>
  <c r="O11" i="10" l="1"/>
  <c r="O21" i="10"/>
  <c r="O11" i="11"/>
  <c r="O21" i="11"/>
  <c r="O41" i="12"/>
  <c r="O10" i="13"/>
  <c r="O41" i="14"/>
  <c r="O41" i="17"/>
  <c r="O41" i="18"/>
  <c r="O36" i="10"/>
  <c r="O11" i="9"/>
  <c r="O27" i="9"/>
  <c r="O35" i="12"/>
  <c r="O35" i="14"/>
  <c r="O10" i="15"/>
  <c r="O10" i="16"/>
  <c r="O10" i="17"/>
  <c r="O35" i="17"/>
  <c r="O35" i="18"/>
  <c r="O36" i="11"/>
  <c r="O21" i="13"/>
  <c r="O21" i="15"/>
  <c r="O21" i="16"/>
  <c r="O21" i="17"/>
  <c r="O10" i="18"/>
  <c r="O21" i="18"/>
  <c r="O26" i="18"/>
  <c r="O26" i="17"/>
  <c r="O35" i="16"/>
  <c r="O41" i="16"/>
  <c r="O10" i="14"/>
  <c r="O21" i="14"/>
  <c r="O26" i="14"/>
  <c r="O35" i="13"/>
  <c r="O41" i="13"/>
  <c r="O10" i="12"/>
  <c r="O21" i="12"/>
  <c r="O26" i="12"/>
  <c r="O27" i="11"/>
  <c r="O41" i="11"/>
  <c r="O27" i="10"/>
  <c r="O41" i="10"/>
  <c r="O21" i="9"/>
  <c r="O36" i="9"/>
  <c r="O41" i="9"/>
  <c r="O35" i="15"/>
  <c r="O41" i="15"/>
  <c r="O39" i="8" l="1"/>
  <c r="O38" i="8"/>
  <c r="O35" i="8"/>
  <c r="O34" i="8"/>
  <c r="O33" i="8"/>
  <c r="O32" i="8"/>
  <c r="O31" i="8"/>
  <c r="O30" i="8"/>
  <c r="O27" i="8"/>
  <c r="O26" i="8"/>
  <c r="O25" i="8"/>
  <c r="O21" i="8"/>
  <c r="O20" i="8"/>
  <c r="O19" i="8"/>
  <c r="O18" i="8"/>
  <c r="O17" i="8"/>
  <c r="O16" i="8"/>
  <c r="O15" i="8"/>
  <c r="O14" i="8"/>
  <c r="O10" i="8"/>
  <c r="O9" i="8"/>
  <c r="O8" i="8"/>
  <c r="O7" i="8"/>
  <c r="O39" i="7"/>
  <c r="O38" i="7"/>
  <c r="O35" i="7"/>
  <c r="O34" i="7"/>
  <c r="O33" i="7"/>
  <c r="O32" i="7"/>
  <c r="O31" i="7"/>
  <c r="O30" i="7"/>
  <c r="O27" i="7"/>
  <c r="O26" i="7"/>
  <c r="O25" i="7"/>
  <c r="O21" i="7"/>
  <c r="O20" i="7"/>
  <c r="O19" i="7"/>
  <c r="O18" i="7"/>
  <c r="O17" i="7"/>
  <c r="O16" i="7"/>
  <c r="O15" i="7"/>
  <c r="O14" i="7"/>
  <c r="O10" i="7"/>
  <c r="O9" i="7"/>
  <c r="O8" i="7"/>
  <c r="O7" i="7"/>
  <c r="O39" i="6"/>
  <c r="O38" i="6"/>
  <c r="O35" i="6"/>
  <c r="O34" i="6"/>
  <c r="O33" i="6"/>
  <c r="O32" i="6"/>
  <c r="O31" i="6"/>
  <c r="O30" i="6"/>
  <c r="O27" i="6"/>
  <c r="O26" i="6"/>
  <c r="O25" i="6"/>
  <c r="O21" i="6"/>
  <c r="O20" i="6"/>
  <c r="O19" i="6"/>
  <c r="O18" i="6"/>
  <c r="O17" i="6"/>
  <c r="O16" i="6"/>
  <c r="O15" i="6"/>
  <c r="O14" i="6"/>
  <c r="O10" i="6"/>
  <c r="O9" i="6"/>
  <c r="O8" i="6"/>
  <c r="O7" i="6"/>
  <c r="O39" i="5"/>
  <c r="O38" i="5"/>
  <c r="O40" i="5" s="1"/>
  <c r="O35" i="5"/>
  <c r="O34" i="5"/>
  <c r="O33" i="5"/>
  <c r="O32" i="5"/>
  <c r="O31" i="5"/>
  <c r="O30" i="5"/>
  <c r="O27" i="5"/>
  <c r="O26" i="5"/>
  <c r="O25" i="5"/>
  <c r="O21" i="5"/>
  <c r="O20" i="5"/>
  <c r="O19" i="5"/>
  <c r="O18" i="5"/>
  <c r="O17" i="5"/>
  <c r="O16" i="5"/>
  <c r="O15" i="5"/>
  <c r="O14" i="5"/>
  <c r="O10" i="5"/>
  <c r="O9" i="5"/>
  <c r="O8" i="5"/>
  <c r="O7" i="5"/>
  <c r="O11" i="8" l="1"/>
  <c r="O22" i="8"/>
  <c r="O28" i="8"/>
  <c r="O40" i="7"/>
  <c r="O36" i="6"/>
  <c r="O11" i="6"/>
  <c r="O22" i="6"/>
  <c r="O28" i="6"/>
  <c r="O36" i="8"/>
  <c r="O40" i="8"/>
  <c r="O11" i="7"/>
  <c r="O22" i="7"/>
  <c r="O28" i="7"/>
  <c r="O36" i="7"/>
  <c r="O40" i="6"/>
  <c r="O11" i="5"/>
  <c r="O22" i="5"/>
  <c r="O28" i="5"/>
  <c r="O36" i="5"/>
  <c r="O63" i="4" l="1"/>
  <c r="O62" i="4"/>
  <c r="O61" i="4"/>
  <c r="O60" i="4"/>
  <c r="O57" i="4"/>
  <c r="O56" i="4"/>
  <c r="O55" i="4"/>
  <c r="O54" i="4"/>
  <c r="O53" i="4"/>
  <c r="O49" i="4"/>
  <c r="O48" i="4"/>
  <c r="O47" i="4"/>
  <c r="O46" i="4"/>
  <c r="O45" i="4"/>
  <c r="O44" i="4"/>
  <c r="O43" i="4"/>
  <c r="O42" i="4"/>
  <c r="O41" i="4"/>
  <c r="O40" i="4"/>
  <c r="O39" i="4"/>
  <c r="O38" i="4"/>
  <c r="O37" i="4"/>
  <c r="O36" i="4"/>
  <c r="O35" i="4"/>
  <c r="O34" i="4"/>
  <c r="O33" i="4"/>
  <c r="O32" i="4"/>
  <c r="O31" i="4"/>
  <c r="O30" i="4"/>
  <c r="O29" i="4"/>
  <c r="O28" i="4"/>
  <c r="O27" i="4"/>
  <c r="O26" i="4"/>
  <c r="O25" i="4"/>
  <c r="O24" i="4"/>
  <c r="O23" i="4"/>
  <c r="O22" i="4"/>
  <c r="O21" i="4"/>
  <c r="O20" i="4"/>
  <c r="O19" i="4"/>
  <c r="O18" i="4"/>
  <c r="O14" i="4"/>
  <c r="O13" i="4"/>
  <c r="O12" i="4"/>
  <c r="O11" i="4"/>
  <c r="O10" i="4"/>
  <c r="O9" i="4"/>
  <c r="O8" i="4"/>
  <c r="O7" i="4"/>
  <c r="O58" i="4" l="1"/>
  <c r="O15" i="4"/>
  <c r="O50" i="4"/>
  <c r="O64" i="4"/>
  <c r="O40" i="3" l="1"/>
  <c r="O39" i="3"/>
  <c r="O38" i="3"/>
  <c r="O37" i="3"/>
  <c r="O36" i="3"/>
  <c r="O35" i="3"/>
  <c r="O34" i="3"/>
  <c r="O33" i="3"/>
  <c r="O30" i="3"/>
  <c r="O29" i="3"/>
  <c r="O28" i="3"/>
  <c r="O27" i="3"/>
  <c r="O26" i="3"/>
  <c r="O22" i="3"/>
  <c r="O21" i="3"/>
  <c r="O20" i="3"/>
  <c r="O19" i="3"/>
  <c r="O18" i="3"/>
  <c r="O17" i="3"/>
  <c r="O16" i="3"/>
  <c r="O15" i="3"/>
  <c r="O14" i="3"/>
  <c r="O10" i="3"/>
  <c r="O9" i="3"/>
  <c r="O8" i="3"/>
  <c r="O7" i="3"/>
  <c r="O31" i="3" l="1"/>
  <c r="O11" i="3"/>
  <c r="O23" i="3"/>
  <c r="O41" i="3"/>
  <c r="O67" i="2" l="1"/>
  <c r="O66" i="2"/>
  <c r="O65" i="2"/>
  <c r="O64" i="2"/>
  <c r="O63" i="2"/>
  <c r="O60" i="2"/>
  <c r="O59" i="2"/>
  <c r="O58" i="2"/>
  <c r="O57" i="2"/>
  <c r="O56" i="2"/>
  <c r="O55" i="2"/>
  <c r="O54" i="2"/>
  <c r="O53" i="2"/>
  <c r="O52" i="2"/>
  <c r="O51" i="2"/>
  <c r="O50" i="2"/>
  <c r="O47" i="2"/>
  <c r="O46" i="2"/>
  <c r="O45" i="2"/>
  <c r="O44" i="2"/>
  <c r="O43" i="2"/>
  <c r="O39" i="2"/>
  <c r="O38" i="2"/>
  <c r="O37" i="2"/>
  <c r="O36" i="2"/>
  <c r="O35" i="2"/>
  <c r="O34" i="2"/>
  <c r="O33" i="2"/>
  <c r="O32" i="2"/>
  <c r="O31" i="2"/>
  <c r="O30" i="2"/>
  <c r="O29" i="2"/>
  <c r="O28" i="2"/>
  <c r="O27" i="2"/>
  <c r="O26" i="2"/>
  <c r="O25" i="2"/>
  <c r="O24" i="2"/>
  <c r="O23" i="2"/>
  <c r="O22" i="2"/>
  <c r="O21" i="2"/>
  <c r="O20" i="2"/>
  <c r="O19" i="2"/>
  <c r="O18" i="2"/>
  <c r="O17" i="2"/>
  <c r="O16" i="2"/>
  <c r="O15" i="2"/>
  <c r="O14" i="2"/>
  <c r="O10" i="2"/>
  <c r="O9" i="2"/>
  <c r="O8" i="2"/>
  <c r="O7" i="2"/>
  <c r="O11" i="2" l="1"/>
  <c r="O40" i="2"/>
  <c r="O48" i="2"/>
  <c r="O68" i="2"/>
  <c r="O61" i="2"/>
</calcChain>
</file>

<file path=xl/sharedStrings.xml><?xml version="1.0" encoding="utf-8"?>
<sst xmlns="http://schemas.openxmlformats.org/spreadsheetml/2006/main" count="2550" uniqueCount="75">
  <si>
    <t>Description of Items</t>
  </si>
  <si>
    <t>Unit</t>
  </si>
  <si>
    <t>Qnty</t>
  </si>
  <si>
    <t>Rate(Rs)</t>
  </si>
  <si>
    <t>Amount(Rs)</t>
  </si>
  <si>
    <t>15 mm thick Cement plaster in single coat on single or half brick  wall for interior plastering up to 1st floor level including arises, internal rounded angles, not exceeding 80mm girth and finished even and smooth including curing complete as directed.  B) On fair side. b) In cement mortar 1:4</t>
  </si>
  <si>
    <t>Sqm</t>
  </si>
  <si>
    <t>x</t>
  </si>
  <si>
    <t>=</t>
  </si>
  <si>
    <t xml:space="preserve">Total </t>
  </si>
  <si>
    <t>a) Applying one coat of cement primer of approved brand and manufacture on new wall surface after throughly brooming the surfaces free from mortar droppings and other foreign matter and including preparing the surface even and sand papered smooth.
Quantity same as item no 1/6.2.2</t>
  </si>
  <si>
    <t>(a) Removing white or colour wash by steel wire brushing and/ or scraping, sand papering and preparing the wall surface smooth including necessary repairs to scratches complete.</t>
  </si>
  <si>
    <t>Deduction for Doors, Windows and Ventilator opening</t>
  </si>
  <si>
    <t>Doors</t>
  </si>
  <si>
    <t>Windows</t>
  </si>
  <si>
    <t>Ventilator</t>
  </si>
  <si>
    <t>Finishing old/ new wall with water proofing weather coat smooth anti-fungal exterior painting of Apex brand of Asian Paints and of required shade after cleaning and clearing the surface etc. including scaffolding complete as directed at all levels (two coats).
Quantity same as item no 3/13.1.1</t>
  </si>
  <si>
    <t xml:space="preserve">Applying priming coat over new  wood and wood based surfaces over 100mm in girth/width after and including preparing the surface by throughly  cleaning  oil, grease, dirt snd other foreign matter , sand papering and knotting.  (b). With ready mixed paint , wood primer (white). </t>
  </si>
  <si>
    <t>Barge Board</t>
  </si>
  <si>
    <t>Painting two coats (excluding priming coat) on new wood and wood based surface with enamel paint of approved brand and manufacture (Asian paint/ Berger paint/ ICI paint/ J &amp; N paint/ Nerolac) to give an even shade including cleaning the surfaces of all dirt, dust and other foreign matter sand papering and stopping. (i).Surfaces over 100mm in width or girth. b). High gloss  (Asian paint/ Berger paint/ ICI paint/ J &amp; N paint/ Nerolac).</t>
  </si>
  <si>
    <t>Ventilators</t>
  </si>
  <si>
    <t>Painting one coat (excluding priming coat) on previously painted steel and other metal surface with enamel paint of approved brand and manufacture(Asian paint/ Berger paint/ ICI paint/ J &amp; N paint/ Nerolac)  to give an even shade including cleaning the surface of all dirt, dust and other foreign matter. (i).Surfaces over 100mm in width or girth. b). High gloss (Asian paint/ Berger paint/ ICI paint/ J &amp; N paint/ Nerolac).</t>
  </si>
  <si>
    <t>Grills</t>
  </si>
  <si>
    <t>Extra over item no.13.7.4 and 13.7.5 for every subsequent coat of paint. (i).Surfaces over 100mm in width or girth. b). High gloss  (Asian paint/ Berger paint/ ICI paint/ J &amp; N paint/ Nerolac).
Quantity same as item no 7/13.7.5</t>
  </si>
  <si>
    <t>Total Rs</t>
  </si>
  <si>
    <t>Grand Total Rs</t>
  </si>
  <si>
    <t>Say Rs</t>
  </si>
  <si>
    <t>Name of the Work:-Exterior Painting of Quarter no 2 (Assam Type-II)  at ASEB Colony, Kahilipara, Ghy-19.</t>
  </si>
  <si>
    <t>Grill</t>
  </si>
  <si>
    <t>Deduction for Door and Windows opening</t>
  </si>
  <si>
    <t>Extra over item no.13.7.4 and 13.7.5 for every subsequent coat of paint. (i).Surfaces over 100mm in width or girth. b). High gloss  (Asian paint/ Berger paint/ ICI paint/ J &amp; N paint/ Nerolac).
Quantity same as item no 6/13.7.5</t>
  </si>
  <si>
    <t>Name of the Work:-Exterior Painting of Quarter no 17, 18, 19, 20, 21 and 22 (RCC Type-IV)  at ASEB Colony, Kahilipara, Ghy-19.</t>
  </si>
  <si>
    <t>Deduction for Doors, Windows and Ventilators opening</t>
  </si>
  <si>
    <t>Name of the Work:-Exterior Painting of Quarter no 1 &amp; 2 (Assam Type-V)  at ASEB Colony, Kahilipara, Ghy-19.</t>
  </si>
  <si>
    <t>Window Grills</t>
  </si>
  <si>
    <t>Name of the Work:-Exterior Painting of Quarter no 3 &amp; 4 (Assam Type-V)  at ASEB Colony, Kahilipara, Ghy-19.</t>
  </si>
  <si>
    <t>Name of the Work:-Exterior Painting of Quarter no 5 &amp; 6 (Assam Type-V)  at ASEB Colony, Kahilipara, Ghy-19.</t>
  </si>
  <si>
    <t>Name of the Work:-Exterior Painting of Quarter no 7 &amp; 8 (Assam Type-V)  at ASEB Colony, Kahilipara, Ghy-19.</t>
  </si>
  <si>
    <t>Name of the Work:-Exterior Painting of Quarter no 1, 2, 3 and 4 (Assam Type-VI)  at ASEB Colony, Kahilipara, Ghy-19.</t>
  </si>
  <si>
    <t>Name of the Work:-Exterior Painting of Quarter no 5, 6, 7 and 8 (Assam Type-VI)  at ASEB Colony, Kahilipara, Ghy-19.</t>
  </si>
  <si>
    <t>Name of the Work:-Exterior Painting of Quarter no 9, 10, 11 and 12 (Assam Type-VI)  at ASEB Colony, Kahilipara, Ghy-19.</t>
  </si>
  <si>
    <t>Name of the Work:-Exterior Painting of Quarter no 13 &amp; 14 (Assam Type-VI)  at ASEB Colony, Kahilipara, Ghy-19.</t>
  </si>
  <si>
    <t>Name of the Work:-Exterior Painting of Quarter no 15 &amp; 16 (Assam Type-VI)  at ASEB Colony, Kahilipara, Ghy-19.</t>
  </si>
  <si>
    <t>Name of the Work:-Exterior Painting of Quarter no 17 &amp; 18 (Assam Type-VI)  at ASEB Colony, Kahilipara, Ghy-19.</t>
  </si>
  <si>
    <t>Name of the Work:-Exterior Painting of Quarter no 19 &amp; 20 (Assam Type-VI)  at ASEB Colony, Kahilipara, Ghy-19.</t>
  </si>
  <si>
    <t>Name of the Work:-Exterior Painting of Quarter no 21 &amp; 22 (Assam Type-VI)  at ASEB Colony, Kahilipara, Ghy-19.</t>
  </si>
  <si>
    <t>Name of the Work:-Exterior Painting of Quarter no 23 &amp; 24 (Assam Type-VI)  at ASEB Colony, Kahilipara, Ghy-19.</t>
  </si>
  <si>
    <t>Name of the Work:-Exterior Painting of Quarter no 25 &amp; 26 (Assam Type-VI)  at ASEB Colony, Kahilipara, Ghy-19.</t>
  </si>
  <si>
    <t>Sl. no.</t>
  </si>
  <si>
    <t xml:space="preserve">Add GST @ 18% </t>
  </si>
  <si>
    <t xml:space="preserve"> </t>
  </si>
  <si>
    <t>PRICE SCHEDULE-1</t>
  </si>
  <si>
    <t>Sl.No</t>
  </si>
  <si>
    <t>PRICE SCHEDULE-2</t>
  </si>
  <si>
    <t>Sl.No.</t>
  </si>
  <si>
    <t>PRICE SCHEDULE-3</t>
  </si>
  <si>
    <t>PRICE SCHEDULE-4</t>
  </si>
  <si>
    <t>PRICE SCHEDULE-5</t>
  </si>
  <si>
    <t>PRICE SCHEDULE-6</t>
  </si>
  <si>
    <t>PRICE SCHEDULE-7</t>
  </si>
  <si>
    <t>PRICE SCHEDULE-8</t>
  </si>
  <si>
    <t>PRICE SCHEDULE-9</t>
  </si>
  <si>
    <t>PRICE SCHEDULE-10</t>
  </si>
  <si>
    <t>PRICE SCHEDULE-11</t>
  </si>
  <si>
    <t>PRICE SCHEDULE-12</t>
  </si>
  <si>
    <t>PRICE SCHEDULE-13</t>
  </si>
  <si>
    <t>PRICE SCHEDULE-14</t>
  </si>
  <si>
    <t>PRICE SCHEDULE-15</t>
  </si>
  <si>
    <t>PRICE SCHEDULE-16</t>
  </si>
  <si>
    <t>Name  and Address of Bidder:-</t>
  </si>
  <si>
    <t>Name of the Work:- Exterior Painting of Quarter no 1 (Assam Type-II)  at ASEB Colony, Kahilipara, Ghy-19.</t>
  </si>
  <si>
    <t>PRICE SCHEDULE-17</t>
  </si>
  <si>
    <t>PRICE SCHEDULE-18</t>
  </si>
  <si>
    <t>Sl.no.</t>
  </si>
  <si>
    <t>Name of the Work:-Exterior Painting of Quarter no 1, 2, 3 and 4 (RCC Type-III(N), Non duplex)  at ASEB Colony, Kahilipara, Ghy-19.</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</si>
</sst>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u/>
      <sz val="14"/>
      <color theme="1"/>
      <name val="Calibri"/>
      <family val="2"/>
      <scheme val="minor"/>
    </font>
    <font>
      <sz val="12"/>
      <color theme="1"/>
      <name val="Calibri"/>
      <family val="2"/>
      <scheme val="minor"/>
    </font>
    <font>
      <b/>
      <sz val="12"/>
      <color theme="1"/>
      <name val="Calibri"/>
      <family val="2"/>
      <scheme val="minor"/>
    </font>
    <font>
      <sz val="11"/>
      <name val="Calibri"/>
      <family val="2"/>
      <scheme val="minor"/>
    </font>
    <font>
      <sz val="10"/>
      <name val="Arial"/>
      <family val="2"/>
    </font>
    <font>
      <sz val="11"/>
      <name val="Calibri"/>
      <family val="2"/>
    </font>
    <font>
      <sz val="8"/>
      <color theme="1"/>
      <name val="Calibri"/>
      <family val="2"/>
      <scheme val="minor"/>
    </font>
    <font>
      <b/>
      <u/>
      <sz val="14"/>
      <color theme="1"/>
      <name val="Calibri"/>
      <family val="2"/>
      <scheme val="minor"/>
    </font>
    <font>
      <b/>
      <sz val="11"/>
      <name val="Calibri"/>
      <family val="2"/>
      <scheme val="minor"/>
    </font>
    <font>
      <sz val="9"/>
      <color theme="1"/>
      <name val="Calibri"/>
      <family val="2"/>
      <scheme val="minor"/>
    </font>
  </fonts>
  <fills count="2">
    <fill>
      <patternFill patternType="none"/>
    </fill>
    <fill>
      <patternFill patternType="gray125"/>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ashed">
        <color indexed="64"/>
      </bottom>
      <diagonal/>
    </border>
  </borders>
  <cellStyleXfs count="2">
    <xf numFmtId="0" fontId="0" fillId="0" borderId="0"/>
    <xf numFmtId="0" fontId="6" fillId="0" borderId="0"/>
  </cellStyleXfs>
  <cellXfs count="143">
    <xf numFmtId="0" fontId="0" fillId="0" borderId="0" xfId="0"/>
    <xf numFmtId="2" fontId="5" fillId="0" borderId="0" xfId="0" applyNumberFormat="1" applyFont="1" applyFill="1" applyBorder="1" applyAlignment="1">
      <alignment horizontal="center" vertical="center" wrapText="1"/>
    </xf>
    <xf numFmtId="0" fontId="0" fillId="0" borderId="0" xfId="0" applyFont="1" applyBorder="1" applyAlignment="1">
      <alignment wrapText="1"/>
    </xf>
    <xf numFmtId="2" fontId="0" fillId="0" borderId="0" xfId="0" applyNumberFormat="1" applyFont="1" applyBorder="1" applyAlignment="1">
      <alignment horizontal="left" vertical="center"/>
    </xf>
    <xf numFmtId="0" fontId="0" fillId="0" borderId="0" xfId="0" applyFont="1" applyBorder="1"/>
    <xf numFmtId="0" fontId="8" fillId="0" borderId="0" xfId="0" applyFont="1"/>
    <xf numFmtId="0" fontId="0" fillId="0" borderId="0" xfId="0"/>
    <xf numFmtId="0" fontId="0" fillId="0" borderId="0" xfId="0"/>
    <xf numFmtId="0" fontId="0" fillId="0" borderId="0" xfId="0" applyProtection="1">
      <protection locked="0"/>
    </xf>
    <xf numFmtId="0" fontId="4" fillId="0" borderId="0" xfId="0" applyFont="1" applyBorder="1" applyAlignment="1" applyProtection="1">
      <alignment horizontal="left" vertical="top"/>
      <protection locked="0"/>
    </xf>
    <xf numFmtId="0" fontId="1" fillId="0" borderId="0" xfId="0" applyFont="1" applyProtection="1">
      <protection locked="0"/>
    </xf>
    <xf numFmtId="0" fontId="1" fillId="0" borderId="16" xfId="0" applyFont="1" applyBorder="1" applyProtection="1">
      <protection locked="0"/>
    </xf>
    <xf numFmtId="0" fontId="4" fillId="0" borderId="0" xfId="0" applyFont="1" applyBorder="1" applyAlignment="1" applyProtection="1">
      <alignment horizontal="left" vertical="top" wrapText="1"/>
      <protection locked="0"/>
    </xf>
    <xf numFmtId="0" fontId="1" fillId="0" borderId="0" xfId="0" applyFont="1" applyBorder="1" applyProtection="1">
      <protection locked="0"/>
    </xf>
    <xf numFmtId="0" fontId="4" fillId="0" borderId="2"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2" fontId="5" fillId="0" borderId="0" xfId="0" applyNumberFormat="1" applyFont="1" applyFill="1" applyBorder="1" applyAlignment="1" applyProtection="1">
      <alignment horizontal="center" vertical="center" wrapText="1"/>
      <protection locked="0"/>
    </xf>
    <xf numFmtId="0" fontId="0" fillId="0" borderId="6" xfId="0" applyFont="1" applyBorder="1" applyAlignment="1" applyProtection="1">
      <alignment horizontal="center"/>
      <protection locked="0"/>
    </xf>
    <xf numFmtId="2" fontId="0" fillId="0" borderId="6" xfId="0" applyNumberFormat="1" applyFont="1" applyBorder="1" applyAlignment="1" applyProtection="1">
      <alignment horizontal="center"/>
      <protection locked="0"/>
    </xf>
    <xf numFmtId="0" fontId="0" fillId="0" borderId="0" xfId="0" applyFont="1" applyBorder="1" applyAlignment="1" applyProtection="1">
      <alignment horizontal="center" vertical="center"/>
      <protection locked="0"/>
    </xf>
    <xf numFmtId="2" fontId="0" fillId="0" borderId="15" xfId="0" applyNumberFormat="1" applyFont="1" applyBorder="1" applyAlignment="1" applyProtection="1">
      <alignment horizontal="center"/>
      <protection locked="0"/>
    </xf>
    <xf numFmtId="0" fontId="0" fillId="0" borderId="0" xfId="0" applyFont="1" applyBorder="1" applyAlignment="1" applyProtection="1">
      <alignment wrapText="1"/>
      <protection locked="0"/>
    </xf>
    <xf numFmtId="2" fontId="0" fillId="0" borderId="0" xfId="0" applyNumberFormat="1" applyFont="1" applyBorder="1" applyAlignment="1" applyProtection="1">
      <alignment horizontal="left" vertical="center"/>
      <protection locked="0"/>
    </xf>
    <xf numFmtId="0" fontId="1" fillId="0" borderId="7" xfId="0" applyFont="1" applyBorder="1" applyAlignment="1" applyProtection="1">
      <alignment horizontal="center" vertical="center"/>
    </xf>
    <xf numFmtId="0" fontId="1" fillId="0" borderId="0" xfId="0" applyFont="1" applyBorder="1" applyAlignment="1" applyProtection="1">
      <alignment horizontal="center" vertical="center"/>
    </xf>
    <xf numFmtId="2" fontId="5" fillId="0" borderId="0" xfId="0" applyNumberFormat="1" applyFont="1" applyFill="1" applyBorder="1" applyAlignment="1" applyProtection="1">
      <alignment horizontal="center" vertical="center" wrapText="1"/>
    </xf>
    <xf numFmtId="2" fontId="5" fillId="0" borderId="8" xfId="0" applyNumberFormat="1" applyFont="1" applyFill="1" applyBorder="1" applyAlignment="1" applyProtection="1">
      <alignment horizontal="center" vertical="center" wrapText="1"/>
    </xf>
    <xf numFmtId="0" fontId="1" fillId="0" borderId="10" xfId="0" applyFont="1" applyBorder="1" applyAlignment="1" applyProtection="1">
      <alignment horizontal="center" vertical="center"/>
    </xf>
    <xf numFmtId="0" fontId="1" fillId="0" borderId="1" xfId="0" applyFont="1" applyBorder="1" applyAlignment="1" applyProtection="1">
      <alignment horizontal="center" vertical="center"/>
    </xf>
    <xf numFmtId="2" fontId="5" fillId="0" borderId="1" xfId="0" applyNumberFormat="1" applyFont="1" applyFill="1" applyBorder="1" applyAlignment="1" applyProtection="1">
      <alignment horizontal="center" vertical="center" wrapText="1"/>
    </xf>
    <xf numFmtId="2" fontId="0" fillId="0" borderId="11" xfId="0" applyNumberFormat="1" applyFont="1" applyBorder="1" applyAlignment="1" applyProtection="1">
      <alignment horizontal="center" vertical="center"/>
    </xf>
    <xf numFmtId="0" fontId="0" fillId="0" borderId="6" xfId="0" applyFont="1" applyBorder="1" applyAlignment="1" applyProtection="1">
      <alignment horizontal="center"/>
    </xf>
    <xf numFmtId="0" fontId="0" fillId="0" borderId="7" xfId="0" applyFont="1" applyBorder="1" applyAlignment="1" applyProtection="1">
      <alignment vertical="top"/>
    </xf>
    <xf numFmtId="0" fontId="0" fillId="0" borderId="0" xfId="0" applyFont="1" applyBorder="1" applyAlignment="1" applyProtection="1">
      <alignment vertical="top"/>
    </xf>
    <xf numFmtId="1" fontId="5" fillId="0" borderId="0" xfId="0" applyNumberFormat="1" applyFont="1" applyFill="1" applyBorder="1" applyAlignment="1" applyProtection="1">
      <alignment horizontal="center" vertical="center" wrapText="1"/>
    </xf>
    <xf numFmtId="0" fontId="0" fillId="0" borderId="0" xfId="0" applyFont="1" applyBorder="1" applyAlignment="1" applyProtection="1">
      <alignment horizontal="center" vertical="center"/>
    </xf>
    <xf numFmtId="0" fontId="0" fillId="0" borderId="0" xfId="0" applyFont="1" applyBorder="1" applyAlignment="1" applyProtection="1">
      <alignment vertical="top" wrapText="1"/>
    </xf>
    <xf numFmtId="2" fontId="5" fillId="0" borderId="11" xfId="0" applyNumberFormat="1" applyFont="1" applyFill="1" applyBorder="1" applyAlignment="1" applyProtection="1">
      <alignment horizontal="center" vertical="center" wrapText="1"/>
    </xf>
    <xf numFmtId="0" fontId="0" fillId="0" borderId="15" xfId="0" applyFont="1" applyBorder="1" applyAlignment="1" applyProtection="1">
      <alignment horizontal="center"/>
    </xf>
    <xf numFmtId="2" fontId="0" fillId="0" borderId="15" xfId="0" applyNumberFormat="1" applyFont="1" applyBorder="1" applyAlignment="1" applyProtection="1">
      <alignment horizontal="center"/>
    </xf>
    <xf numFmtId="0" fontId="0" fillId="0" borderId="0" xfId="0" applyFont="1" applyBorder="1" applyAlignment="1" applyProtection="1">
      <alignment horizontal="left" vertical="top" wrapText="1"/>
    </xf>
    <xf numFmtId="0" fontId="0" fillId="0" borderId="0" xfId="0" applyFont="1" applyBorder="1" applyAlignment="1" applyProtection="1">
      <alignment horizontal="center" vertical="top" wrapText="1"/>
    </xf>
    <xf numFmtId="0" fontId="0" fillId="0" borderId="7" xfId="0" applyFont="1" applyBorder="1" applyAlignment="1" applyProtection="1">
      <alignment horizontal="left" vertical="top" wrapText="1"/>
    </xf>
    <xf numFmtId="0" fontId="0" fillId="0" borderId="10" xfId="0" applyFont="1" applyBorder="1" applyAlignment="1" applyProtection="1">
      <alignment horizontal="left" vertical="top" wrapText="1"/>
    </xf>
    <xf numFmtId="0" fontId="0" fillId="0" borderId="1" xfId="0" applyFont="1" applyBorder="1" applyAlignment="1" applyProtection="1">
      <alignment horizontal="left" vertical="top" wrapText="1"/>
    </xf>
    <xf numFmtId="2" fontId="0" fillId="0" borderId="11" xfId="0" applyNumberFormat="1" applyFont="1" applyBorder="1" applyAlignment="1" applyProtection="1">
      <alignment horizontal="center" vertical="top" wrapText="1"/>
    </xf>
    <xf numFmtId="0" fontId="0" fillId="0" borderId="7" xfId="0" applyFont="1" applyBorder="1" applyAlignment="1" applyProtection="1">
      <alignment vertical="top" wrapText="1"/>
    </xf>
    <xf numFmtId="2" fontId="0" fillId="0" borderId="1" xfId="0" applyNumberFormat="1" applyFont="1" applyBorder="1" applyAlignment="1" applyProtection="1">
      <alignment horizontal="center" vertical="center"/>
    </xf>
    <xf numFmtId="2" fontId="0" fillId="0" borderId="9" xfId="0" applyNumberFormat="1" applyFont="1" applyBorder="1" applyAlignment="1" applyProtection="1">
      <alignment horizontal="center"/>
      <protection locked="0"/>
    </xf>
    <xf numFmtId="2" fontId="0" fillId="0" borderId="6" xfId="0" applyNumberFormat="1" applyFont="1" applyBorder="1" applyAlignment="1" applyProtection="1">
      <alignment horizontal="center"/>
    </xf>
    <xf numFmtId="0" fontId="0" fillId="0" borderId="0" xfId="0" applyFont="1" applyBorder="1" applyAlignment="1" applyProtection="1">
      <alignment horizontal="center"/>
      <protection locked="0"/>
    </xf>
    <xf numFmtId="2" fontId="5" fillId="0" borderId="0" xfId="0" applyNumberFormat="1" applyFont="1" applyFill="1" applyBorder="1" applyAlignment="1" applyProtection="1">
      <alignment horizontal="center" wrapText="1"/>
      <protection locked="0"/>
    </xf>
    <xf numFmtId="2" fontId="0" fillId="0" borderId="0" xfId="0" applyNumberFormat="1" applyFont="1" applyBorder="1" applyAlignment="1" applyProtection="1">
      <alignment horizontal="center"/>
      <protection locked="0"/>
    </xf>
    <xf numFmtId="2" fontId="0" fillId="0" borderId="0" xfId="0" applyNumberFormat="1" applyFont="1" applyBorder="1" applyAlignment="1" applyProtection="1">
      <alignment horizontal="center" vertical="center"/>
      <protection locked="0"/>
    </xf>
    <xf numFmtId="0" fontId="4" fillId="0" borderId="2" xfId="0" applyFont="1" applyBorder="1" applyAlignment="1" applyProtection="1">
      <alignment horizontal="center" vertical="center"/>
    </xf>
    <xf numFmtId="0" fontId="0" fillId="0" borderId="2" xfId="0" applyFont="1" applyBorder="1" applyAlignment="1" applyProtection="1">
      <alignment horizontal="center" vertical="top" wrapText="1"/>
    </xf>
    <xf numFmtId="0" fontId="0" fillId="0" borderId="15" xfId="0" applyFont="1" applyBorder="1" applyAlignment="1" applyProtection="1">
      <alignment horizontal="center" vertical="top" wrapText="1"/>
    </xf>
    <xf numFmtId="0" fontId="0" fillId="0" borderId="7" xfId="0" applyFont="1" applyBorder="1" applyAlignment="1" applyProtection="1">
      <alignment horizontal="center" vertical="top" wrapText="1"/>
    </xf>
    <xf numFmtId="0" fontId="0" fillId="0" borderId="0" xfId="0" applyFont="1" applyFill="1" applyBorder="1" applyAlignment="1" applyProtection="1">
      <alignment horizontal="center" vertical="top" wrapText="1"/>
    </xf>
    <xf numFmtId="0" fontId="0" fillId="0" borderId="0" xfId="0" applyFont="1" applyBorder="1" applyAlignment="1" applyProtection="1">
      <alignment wrapText="1"/>
    </xf>
    <xf numFmtId="2" fontId="10" fillId="0" borderId="0" xfId="0" applyNumberFormat="1" applyFont="1" applyFill="1" applyBorder="1" applyAlignment="1" applyProtection="1">
      <alignment horizontal="center" vertical="center" wrapText="1"/>
      <protection locked="0"/>
    </xf>
    <xf numFmtId="1" fontId="5" fillId="0" borderId="1" xfId="0" applyNumberFormat="1" applyFont="1" applyFill="1" applyBorder="1" applyAlignment="1" applyProtection="1">
      <alignment horizontal="center" vertical="center" wrapText="1"/>
    </xf>
    <xf numFmtId="0" fontId="0" fillId="0" borderId="6" xfId="0" applyFont="1" applyBorder="1" applyAlignment="1" applyProtection="1">
      <alignment horizontal="center" vertical="center"/>
    </xf>
    <xf numFmtId="0" fontId="0" fillId="0" borderId="15" xfId="0" applyFont="1" applyBorder="1" applyAlignment="1" applyProtection="1">
      <alignment horizontal="center" vertical="center"/>
    </xf>
    <xf numFmtId="2" fontId="0" fillId="0" borderId="15" xfId="0" applyNumberFormat="1" applyFont="1" applyBorder="1" applyAlignment="1" applyProtection="1">
      <alignment horizontal="center" vertical="center"/>
    </xf>
    <xf numFmtId="1" fontId="0" fillId="0" borderId="0" xfId="0" applyNumberFormat="1" applyFont="1" applyFill="1" applyBorder="1" applyAlignment="1" applyProtection="1">
      <alignment horizontal="center" vertical="center" wrapText="1"/>
    </xf>
    <xf numFmtId="2" fontId="0" fillId="0" borderId="0" xfId="0" applyNumberFormat="1" applyAlignment="1" applyProtection="1">
      <alignment horizontal="center"/>
      <protection locked="0"/>
    </xf>
    <xf numFmtId="0" fontId="3" fillId="0" borderId="0" xfId="0" applyFont="1" applyBorder="1" applyAlignment="1" applyProtection="1">
      <alignment horizontal="left" vertical="top" wrapText="1"/>
      <protection locked="0"/>
    </xf>
    <xf numFmtId="0" fontId="4" fillId="0" borderId="0" xfId="0" applyFont="1" applyBorder="1" applyAlignment="1" applyProtection="1">
      <alignment vertical="top"/>
      <protection locked="0"/>
    </xf>
    <xf numFmtId="0" fontId="3" fillId="0" borderId="0" xfId="0" applyFont="1" applyBorder="1" applyAlignment="1" applyProtection="1">
      <alignment vertical="top"/>
      <protection locked="0"/>
    </xf>
    <xf numFmtId="0" fontId="1" fillId="0" borderId="1" xfId="0" applyFont="1" applyBorder="1" applyProtection="1">
      <protection locked="0"/>
    </xf>
    <xf numFmtId="0" fontId="0" fillId="0" borderId="0" xfId="0" applyFont="1" applyBorder="1" applyProtection="1">
      <protection locked="0"/>
    </xf>
    <xf numFmtId="0" fontId="1" fillId="0" borderId="0" xfId="0" applyFont="1" applyBorder="1" applyAlignment="1" applyProtection="1">
      <alignment horizontal="center"/>
      <protection locked="0"/>
    </xf>
    <xf numFmtId="0" fontId="9" fillId="0" borderId="0" xfId="0" applyFont="1" applyAlignment="1" applyProtection="1">
      <alignment horizontal="center" vertical="center"/>
      <protection locked="0"/>
    </xf>
    <xf numFmtId="0" fontId="4" fillId="0" borderId="0" xfId="0" applyFont="1" applyBorder="1" applyAlignment="1" applyProtection="1">
      <alignment horizontal="left" vertical="top" wrapText="1"/>
      <protection locked="0"/>
    </xf>
    <xf numFmtId="0" fontId="1" fillId="0" borderId="0" xfId="0" applyFont="1" applyProtection="1">
      <protection locked="0"/>
    </xf>
    <xf numFmtId="0" fontId="4" fillId="0" borderId="2" xfId="0" applyFont="1" applyBorder="1" applyAlignment="1" applyProtection="1">
      <alignment horizontal="center" vertical="center"/>
    </xf>
    <xf numFmtId="0" fontId="0" fillId="0" borderId="2" xfId="0" applyBorder="1" applyAlignment="1" applyProtection="1">
      <alignment horizontal="center" vertical="top"/>
    </xf>
    <xf numFmtId="0" fontId="0" fillId="0" borderId="6" xfId="0" applyFont="1" applyBorder="1" applyAlignment="1" applyProtection="1">
      <alignment horizontal="center" vertical="top"/>
    </xf>
    <xf numFmtId="0" fontId="0" fillId="0" borderId="9" xfId="0" applyFont="1" applyBorder="1" applyAlignment="1" applyProtection="1">
      <alignment horizontal="center" vertical="top"/>
    </xf>
    <xf numFmtId="0" fontId="0" fillId="0" borderId="3" xfId="0" applyFont="1" applyBorder="1" applyAlignment="1" applyProtection="1">
      <alignment horizontal="left" vertical="top" wrapText="1"/>
    </xf>
    <xf numFmtId="0" fontId="0" fillId="0" borderId="4" xfId="0" applyFont="1" applyBorder="1" applyAlignment="1" applyProtection="1">
      <alignment horizontal="left" vertical="top" wrapText="1"/>
    </xf>
    <xf numFmtId="0" fontId="0" fillId="0" borderId="5" xfId="0" applyFont="1" applyBorder="1" applyAlignment="1" applyProtection="1">
      <alignment horizontal="left" vertical="top" wrapText="1"/>
    </xf>
    <xf numFmtId="0" fontId="0" fillId="0" borderId="2" xfId="0" applyFont="1" applyBorder="1" applyAlignment="1" applyProtection="1">
      <alignment horizontal="center"/>
    </xf>
    <xf numFmtId="0" fontId="0" fillId="0" borderId="6" xfId="0" applyFont="1" applyBorder="1" applyAlignment="1" applyProtection="1">
      <alignment horizontal="center"/>
    </xf>
    <xf numFmtId="0" fontId="0" fillId="0" borderId="9" xfId="0" applyFont="1" applyBorder="1" applyAlignment="1" applyProtection="1">
      <alignment horizontal="center"/>
    </xf>
    <xf numFmtId="2" fontId="0" fillId="0" borderId="2" xfId="0" applyNumberFormat="1" applyFont="1" applyBorder="1" applyAlignment="1" applyProtection="1">
      <alignment horizontal="center"/>
      <protection locked="0"/>
    </xf>
    <xf numFmtId="2" fontId="0" fillId="0" borderId="6" xfId="0" applyNumberFormat="1" applyFont="1" applyBorder="1" applyAlignment="1" applyProtection="1">
      <alignment horizontal="center"/>
      <protection locked="0"/>
    </xf>
    <xf numFmtId="2" fontId="0" fillId="0" borderId="9" xfId="0" applyNumberFormat="1" applyFont="1" applyBorder="1" applyAlignment="1" applyProtection="1">
      <alignment horizontal="center"/>
      <protection locked="0"/>
    </xf>
    <xf numFmtId="0" fontId="0" fillId="0" borderId="1" xfId="0" applyFont="1" applyBorder="1" applyAlignment="1" applyProtection="1">
      <alignment horizontal="right" vertical="center"/>
    </xf>
    <xf numFmtId="0" fontId="0" fillId="0" borderId="12" xfId="0" applyFont="1" applyBorder="1" applyAlignment="1" applyProtection="1">
      <alignment horizontal="left" vertical="top" wrapText="1"/>
    </xf>
    <xf numFmtId="0" fontId="0" fillId="0" borderId="13" xfId="0" applyFont="1" applyBorder="1" applyAlignment="1" applyProtection="1">
      <alignment horizontal="left" vertical="top" wrapText="1"/>
    </xf>
    <xf numFmtId="0" fontId="0" fillId="0" borderId="14" xfId="0" applyFont="1" applyBorder="1" applyAlignment="1" applyProtection="1">
      <alignment horizontal="left" vertical="top" wrapText="1"/>
    </xf>
    <xf numFmtId="0" fontId="7" fillId="0" borderId="3" xfId="1" applyFont="1" applyBorder="1" applyAlignment="1" applyProtection="1">
      <alignment horizontal="left" vertical="top" wrapText="1"/>
    </xf>
    <xf numFmtId="0" fontId="7" fillId="0" borderId="4" xfId="1" applyFont="1" applyBorder="1" applyAlignment="1" applyProtection="1">
      <alignment horizontal="left" vertical="top" wrapText="1"/>
    </xf>
    <xf numFmtId="0" fontId="7" fillId="0" borderId="5" xfId="1" applyFont="1" applyBorder="1" applyAlignment="1" applyProtection="1">
      <alignment horizontal="left" vertical="top" wrapText="1"/>
    </xf>
    <xf numFmtId="2" fontId="0" fillId="0" borderId="2" xfId="0" applyNumberFormat="1" applyFont="1" applyBorder="1" applyAlignment="1" applyProtection="1">
      <alignment horizontal="center"/>
    </xf>
    <xf numFmtId="2" fontId="0" fillId="0" borderId="6" xfId="0" applyNumberFormat="1" applyFont="1" applyBorder="1" applyAlignment="1" applyProtection="1">
      <alignment horizontal="center"/>
    </xf>
    <xf numFmtId="2" fontId="0" fillId="0" borderId="9" xfId="0" applyNumberFormat="1" applyFont="1" applyBorder="1" applyAlignment="1" applyProtection="1">
      <alignment horizontal="center"/>
    </xf>
    <xf numFmtId="0" fontId="0" fillId="0" borderId="7" xfId="0" applyFont="1" applyBorder="1" applyAlignment="1" applyProtection="1">
      <alignment horizontal="center" vertical="top" wrapText="1"/>
    </xf>
    <xf numFmtId="0" fontId="0" fillId="0" borderId="0" xfId="0" applyFont="1" applyBorder="1" applyAlignment="1" applyProtection="1">
      <alignment horizontal="center" vertical="top" wrapText="1"/>
    </xf>
    <xf numFmtId="0" fontId="8" fillId="0" borderId="0" xfId="0" applyFont="1" applyBorder="1" applyAlignment="1" applyProtection="1">
      <alignment horizontal="right" vertical="top" wrapText="1"/>
    </xf>
    <xf numFmtId="0" fontId="8" fillId="0" borderId="0" xfId="0" applyFont="1" applyBorder="1" applyAlignment="1" applyProtection="1">
      <alignment horizontal="center" vertical="top" wrapText="1"/>
    </xf>
    <xf numFmtId="0" fontId="0" fillId="0" borderId="10" xfId="0" applyFont="1" applyBorder="1" applyAlignment="1" applyProtection="1">
      <alignment horizontal="right" vertical="center"/>
    </xf>
    <xf numFmtId="0" fontId="0" fillId="0" borderId="1" xfId="0" applyFont="1" applyBorder="1" applyAlignment="1" applyProtection="1">
      <alignment horizontal="center" vertical="top" wrapText="1"/>
    </xf>
    <xf numFmtId="0" fontId="0" fillId="0" borderId="5" xfId="0" applyFont="1" applyBorder="1" applyAlignment="1" applyProtection="1">
      <alignment horizontal="center"/>
    </xf>
    <xf numFmtId="0" fontId="0" fillId="0" borderId="8" xfId="0" applyFont="1" applyBorder="1" applyAlignment="1" applyProtection="1">
      <alignment horizontal="center"/>
    </xf>
    <xf numFmtId="0" fontId="0" fillId="0" borderId="11" xfId="0" applyFont="1" applyBorder="1" applyAlignment="1" applyProtection="1">
      <alignment horizontal="center"/>
    </xf>
    <xf numFmtId="0" fontId="0" fillId="0" borderId="2" xfId="0" applyFont="1" applyBorder="1" applyAlignment="1" applyProtection="1">
      <alignment horizontal="center" vertical="top" wrapText="1"/>
    </xf>
    <xf numFmtId="0" fontId="0" fillId="0" borderId="6" xfId="0" applyFont="1" applyBorder="1" applyAlignment="1" applyProtection="1">
      <alignment horizontal="center" vertical="top" wrapText="1"/>
    </xf>
    <xf numFmtId="0" fontId="0" fillId="0" borderId="9" xfId="0" applyFont="1" applyBorder="1" applyAlignment="1" applyProtection="1">
      <alignment horizontal="center" vertical="top" wrapText="1"/>
    </xf>
    <xf numFmtId="0" fontId="0" fillId="0" borderId="0" xfId="0" applyFont="1" applyBorder="1" applyAlignment="1" applyProtection="1">
      <alignment horizontal="right" vertical="center"/>
    </xf>
    <xf numFmtId="0" fontId="5" fillId="0" borderId="0" xfId="0" applyFont="1" applyBorder="1" applyAlignment="1" applyProtection="1">
      <alignment horizontal="right"/>
    </xf>
    <xf numFmtId="0" fontId="0" fillId="0" borderId="0" xfId="0" applyFont="1" applyBorder="1" applyAlignment="1" applyProtection="1">
      <alignment horizontal="right"/>
    </xf>
    <xf numFmtId="0" fontId="1" fillId="0" borderId="0" xfId="0" applyFont="1" applyBorder="1" applyAlignment="1" applyProtection="1">
      <alignment horizontal="center"/>
      <protection locked="0"/>
    </xf>
    <xf numFmtId="0" fontId="0" fillId="0" borderId="3" xfId="0" applyFont="1" applyBorder="1" applyAlignment="1" applyProtection="1">
      <alignment horizontal="center" vertical="top" wrapText="1"/>
    </xf>
    <xf numFmtId="0" fontId="0" fillId="0" borderId="10" xfId="0" applyFont="1" applyBorder="1" applyAlignment="1" applyProtection="1">
      <alignment horizontal="center" vertical="top" wrapText="1"/>
    </xf>
    <xf numFmtId="0" fontId="2" fillId="0" borderId="0" xfId="0" applyFont="1" applyAlignment="1" applyProtection="1">
      <alignment horizontal="center" vertical="center"/>
      <protection locked="0"/>
    </xf>
    <xf numFmtId="0" fontId="0" fillId="0" borderId="2" xfId="0" applyFont="1" applyBorder="1" applyAlignment="1" applyProtection="1">
      <alignment horizontal="center" vertical="top"/>
    </xf>
    <xf numFmtId="0" fontId="0" fillId="0" borderId="2"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9" xfId="0" applyFont="1" applyBorder="1" applyAlignment="1" applyProtection="1">
      <alignment horizontal="center" vertical="center"/>
    </xf>
    <xf numFmtId="2" fontId="0" fillId="0" borderId="2" xfId="0" applyNumberFormat="1" applyFont="1" applyBorder="1" applyAlignment="1" applyProtection="1">
      <alignment horizontal="center" vertical="center"/>
    </xf>
    <xf numFmtId="2" fontId="0" fillId="0" borderId="6" xfId="0" applyNumberFormat="1" applyFont="1" applyBorder="1" applyAlignment="1" applyProtection="1">
      <alignment horizontal="center" vertical="center"/>
    </xf>
    <xf numFmtId="2" fontId="0" fillId="0" borderId="9" xfId="0" applyNumberFormat="1" applyFont="1" applyBorder="1" applyAlignment="1" applyProtection="1">
      <alignment horizontal="center" vertical="center"/>
    </xf>
    <xf numFmtId="0" fontId="5" fillId="0" borderId="0" xfId="0" applyFont="1" applyBorder="1" applyAlignment="1" applyProtection="1">
      <alignment horizontal="right" vertical="center" wrapText="1"/>
      <protection locked="0"/>
    </xf>
    <xf numFmtId="0" fontId="5" fillId="0" borderId="0" xfId="0" applyFont="1" applyBorder="1" applyAlignment="1" applyProtection="1">
      <alignment horizontal="right"/>
      <protection locked="0"/>
    </xf>
    <xf numFmtId="0" fontId="0" fillId="0" borderId="0" xfId="0" applyFont="1" applyBorder="1" applyAlignment="1" applyProtection="1">
      <alignment horizontal="right"/>
      <protection locked="0"/>
    </xf>
    <xf numFmtId="0" fontId="0" fillId="0" borderId="7" xfId="0" applyFont="1" applyBorder="1" applyAlignment="1" applyProtection="1">
      <alignment horizontal="center" vertical="top"/>
    </xf>
    <xf numFmtId="0" fontId="0" fillId="0" borderId="0" xfId="0" applyFont="1" applyBorder="1" applyAlignment="1" applyProtection="1">
      <alignment horizontal="center" vertical="top"/>
    </xf>
    <xf numFmtId="0" fontId="11" fillId="0" borderId="0" xfId="0" applyFont="1" applyBorder="1" applyAlignment="1" applyProtection="1">
      <alignment horizontal="center" vertical="top" wrapText="1"/>
    </xf>
    <xf numFmtId="0" fontId="0" fillId="0" borderId="0" xfId="0" applyFont="1" applyBorder="1" applyAlignment="1" applyProtection="1">
      <alignment horizontal="right" vertical="top" wrapText="1"/>
    </xf>
    <xf numFmtId="0" fontId="0" fillId="0" borderId="1" xfId="0" applyFont="1" applyBorder="1" applyAlignment="1" applyProtection="1">
      <alignment horizontal="right" vertical="top" wrapText="1"/>
    </xf>
    <xf numFmtId="0" fontId="5" fillId="0" borderId="0" xfId="0" applyFont="1" applyBorder="1" applyAlignment="1" applyProtection="1">
      <alignment horizontal="right" vertical="center" wrapText="1"/>
    </xf>
    <xf numFmtId="0" fontId="0" fillId="0" borderId="7"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8" xfId="0" applyFont="1" applyBorder="1" applyAlignment="1" applyProtection="1">
      <alignment horizontal="left" vertical="top" wrapText="1"/>
    </xf>
    <xf numFmtId="0" fontId="0" fillId="0" borderId="0" xfId="0" applyFont="1" applyBorder="1" applyAlignment="1">
      <alignment horizontal="right"/>
    </xf>
    <xf numFmtId="0" fontId="1" fillId="0" borderId="0" xfId="0" applyFont="1" applyBorder="1" applyAlignment="1">
      <alignment horizontal="center"/>
    </xf>
    <xf numFmtId="0" fontId="5" fillId="0" borderId="0" xfId="0" applyFont="1" applyBorder="1" applyAlignment="1">
      <alignment horizontal="right"/>
    </xf>
    <xf numFmtId="0" fontId="5" fillId="0" borderId="0" xfId="0" applyFont="1" applyBorder="1" applyAlignment="1">
      <alignment horizontal="right" vertical="center" wrapText="1"/>
    </xf>
    <xf numFmtId="0" fontId="5" fillId="0" borderId="0" xfId="0" applyFont="1" applyBorder="1" applyAlignment="1" applyProtection="1">
      <alignment horizontal="right" vertical="center"/>
    </xf>
    <xf numFmtId="0" fontId="0" fillId="0" borderId="4" xfId="0" applyFont="1" applyBorder="1" applyAlignment="1" applyProtection="1">
      <alignment horizontal="right" vertical="center"/>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workbookViewId="0">
      <selection activeCell="M8" sqref="M8"/>
    </sheetView>
  </sheetViews>
  <sheetFormatPr defaultRowHeight="15" x14ac:dyDescent="0.25"/>
  <cols>
    <col min="1" max="1" width="8.28515625" style="8" customWidth="1"/>
    <col min="2" max="2" width="4.7109375" style="8" customWidth="1"/>
    <col min="3" max="3" width="4" style="8" customWidth="1"/>
    <col min="4" max="4" width="3.7109375" style="8" customWidth="1"/>
    <col min="5" max="5" width="5.7109375" style="8" customWidth="1"/>
    <col min="6" max="6" width="2.42578125" style="8" customWidth="1"/>
    <col min="7" max="7" width="5.85546875" style="8" customWidth="1"/>
    <col min="8" max="8" width="4.42578125" style="8" customWidth="1"/>
    <col min="9" max="9" width="8.140625" style="8" customWidth="1"/>
    <col min="10" max="10" width="7.7109375" style="8" customWidth="1"/>
    <col min="11" max="11" width="9.140625" style="8"/>
    <col min="12" max="12" width="6.5703125" style="8" customWidth="1"/>
    <col min="13" max="13" width="9.140625" style="8"/>
    <col min="14" max="14" width="5.140625" style="8" customWidth="1"/>
    <col min="15" max="15" width="9.140625" style="8"/>
    <col min="16" max="16" width="7.28515625" style="8" customWidth="1"/>
    <col min="17" max="17" width="7.85546875" style="8" customWidth="1"/>
    <col min="18" max="18" width="17.28515625" style="8" customWidth="1"/>
    <col min="19" max="19" width="22.42578125" style="8" customWidth="1"/>
    <col min="20" max="16384" width="9.140625" style="8"/>
  </cols>
  <sheetData>
    <row r="1" spans="1:19" ht="18.75" x14ac:dyDescent="0.25">
      <c r="A1" s="73" t="s">
        <v>51</v>
      </c>
      <c r="B1" s="73"/>
      <c r="C1" s="73"/>
      <c r="D1" s="73"/>
      <c r="E1" s="73"/>
      <c r="F1" s="73"/>
      <c r="G1" s="73"/>
      <c r="H1" s="73"/>
      <c r="I1" s="73"/>
      <c r="J1" s="73"/>
      <c r="K1" s="73"/>
      <c r="L1" s="73"/>
      <c r="M1" s="73"/>
      <c r="N1" s="73"/>
      <c r="O1" s="73"/>
      <c r="P1" s="73"/>
      <c r="Q1" s="73"/>
      <c r="R1" s="73"/>
      <c r="S1" s="73"/>
    </row>
    <row r="2" spans="1:19" ht="27.75" customHeight="1" x14ac:dyDescent="0.25">
      <c r="A2" s="74" t="s">
        <v>70</v>
      </c>
      <c r="B2" s="75"/>
      <c r="C2" s="75"/>
      <c r="D2" s="75"/>
      <c r="E2" s="75"/>
      <c r="F2" s="75"/>
      <c r="G2" s="75"/>
      <c r="H2" s="75"/>
      <c r="I2" s="75"/>
      <c r="J2" s="75"/>
      <c r="K2" s="75"/>
      <c r="L2" s="75"/>
      <c r="M2" s="75"/>
      <c r="N2" s="75"/>
      <c r="O2" s="75"/>
      <c r="P2" s="75"/>
      <c r="Q2" s="75"/>
      <c r="R2" s="75"/>
      <c r="S2" s="75"/>
    </row>
    <row r="3" spans="1:19" ht="15.75" customHeight="1" x14ac:dyDescent="0.25">
      <c r="A3" s="9" t="s">
        <v>69</v>
      </c>
      <c r="B3" s="10"/>
      <c r="C3" s="10"/>
      <c r="D3" s="10"/>
      <c r="E3" s="10"/>
      <c r="F3" s="10"/>
      <c r="G3" s="11"/>
      <c r="H3" s="11"/>
      <c r="I3" s="11"/>
      <c r="J3" s="11"/>
      <c r="K3" s="11"/>
      <c r="L3" s="11"/>
      <c r="M3" s="11"/>
      <c r="N3" s="11"/>
      <c r="O3" s="11"/>
      <c r="P3" s="11"/>
      <c r="Q3" s="11"/>
      <c r="R3" s="11"/>
      <c r="S3" s="70"/>
    </row>
    <row r="4" spans="1:19" ht="15.75" customHeight="1" x14ac:dyDescent="0.25">
      <c r="A4" s="67"/>
    </row>
    <row r="5" spans="1:19" ht="15.75" x14ac:dyDescent="0.25">
      <c r="A5" s="54" t="s">
        <v>48</v>
      </c>
      <c r="B5" s="76" t="s">
        <v>0</v>
      </c>
      <c r="C5" s="76"/>
      <c r="D5" s="76"/>
      <c r="E5" s="76"/>
      <c r="F5" s="76"/>
      <c r="G5" s="76"/>
      <c r="H5" s="76"/>
      <c r="I5" s="76"/>
      <c r="J5" s="76"/>
      <c r="K5" s="76"/>
      <c r="L5" s="76"/>
      <c r="M5" s="76"/>
      <c r="N5" s="76"/>
      <c r="O5" s="76"/>
      <c r="P5" s="54" t="s">
        <v>1</v>
      </c>
      <c r="Q5" s="54" t="s">
        <v>2</v>
      </c>
      <c r="R5" s="14" t="s">
        <v>3</v>
      </c>
      <c r="S5" s="14" t="s">
        <v>4</v>
      </c>
    </row>
    <row r="6" spans="1:19" ht="55.5" customHeight="1" x14ac:dyDescent="0.25">
      <c r="A6" s="77">
        <v>1</v>
      </c>
      <c r="B6" s="80" t="s">
        <v>5</v>
      </c>
      <c r="C6" s="81"/>
      <c r="D6" s="81"/>
      <c r="E6" s="81"/>
      <c r="F6" s="81"/>
      <c r="G6" s="81"/>
      <c r="H6" s="81"/>
      <c r="I6" s="81"/>
      <c r="J6" s="81"/>
      <c r="K6" s="81"/>
      <c r="L6" s="81"/>
      <c r="M6" s="81"/>
      <c r="N6" s="81"/>
      <c r="O6" s="82"/>
      <c r="P6" s="83" t="s">
        <v>6</v>
      </c>
      <c r="Q6" s="83">
        <v>62.61</v>
      </c>
      <c r="R6" s="86"/>
      <c r="S6" s="86">
        <f>Q6*R6</f>
        <v>0</v>
      </c>
    </row>
    <row r="7" spans="1:19" x14ac:dyDescent="0.25">
      <c r="A7" s="78"/>
      <c r="B7" s="23"/>
      <c r="C7" s="24"/>
      <c r="D7" s="24"/>
      <c r="E7" s="24"/>
      <c r="F7" s="24"/>
      <c r="G7" s="24"/>
      <c r="H7" s="24"/>
      <c r="I7" s="24"/>
      <c r="J7" s="24"/>
      <c r="K7" s="25">
        <v>5.7</v>
      </c>
      <c r="L7" s="25" t="s">
        <v>7</v>
      </c>
      <c r="M7" s="25">
        <v>4.9000000000000004</v>
      </c>
      <c r="N7" s="25" t="s">
        <v>8</v>
      </c>
      <c r="O7" s="26">
        <f>K7*M7</f>
        <v>27.930000000000003</v>
      </c>
      <c r="P7" s="84"/>
      <c r="Q7" s="84"/>
      <c r="R7" s="87"/>
      <c r="S7" s="87"/>
    </row>
    <row r="8" spans="1:19" x14ac:dyDescent="0.25">
      <c r="A8" s="78"/>
      <c r="B8" s="23"/>
      <c r="C8" s="24"/>
      <c r="D8" s="24"/>
      <c r="E8" s="24"/>
      <c r="F8" s="24"/>
      <c r="G8" s="24"/>
      <c r="H8" s="24"/>
      <c r="I8" s="24"/>
      <c r="J8" s="24"/>
      <c r="K8" s="25">
        <v>2.5</v>
      </c>
      <c r="L8" s="25" t="s">
        <v>7</v>
      </c>
      <c r="M8" s="25">
        <v>2.7</v>
      </c>
      <c r="N8" s="25" t="s">
        <v>8</v>
      </c>
      <c r="O8" s="26">
        <f>K8*M8</f>
        <v>6.75</v>
      </c>
      <c r="P8" s="84"/>
      <c r="Q8" s="84"/>
      <c r="R8" s="87"/>
      <c r="S8" s="87"/>
    </row>
    <row r="9" spans="1:19" x14ac:dyDescent="0.25">
      <c r="A9" s="78"/>
      <c r="B9" s="23"/>
      <c r="C9" s="24"/>
      <c r="D9" s="24"/>
      <c r="E9" s="24"/>
      <c r="F9" s="24"/>
      <c r="G9" s="24"/>
      <c r="H9" s="24"/>
      <c r="I9" s="24"/>
      <c r="J9" s="24"/>
      <c r="K9" s="25">
        <v>3.9</v>
      </c>
      <c r="L9" s="25" t="s">
        <v>7</v>
      </c>
      <c r="M9" s="25">
        <v>4.2</v>
      </c>
      <c r="N9" s="25" t="s">
        <v>8</v>
      </c>
      <c r="O9" s="26">
        <f>K9*M9</f>
        <v>16.38</v>
      </c>
      <c r="P9" s="84"/>
      <c r="Q9" s="84"/>
      <c r="R9" s="87"/>
      <c r="S9" s="87"/>
    </row>
    <row r="10" spans="1:19" x14ac:dyDescent="0.25">
      <c r="A10" s="78"/>
      <c r="B10" s="23"/>
      <c r="C10" s="24"/>
      <c r="D10" s="24"/>
      <c r="E10" s="24"/>
      <c r="F10" s="24"/>
      <c r="G10" s="24"/>
      <c r="H10" s="24"/>
      <c r="I10" s="24"/>
      <c r="J10" s="24"/>
      <c r="K10" s="25">
        <v>3.3</v>
      </c>
      <c r="L10" s="25" t="s">
        <v>7</v>
      </c>
      <c r="M10" s="25">
        <v>3.5</v>
      </c>
      <c r="N10" s="25" t="s">
        <v>8</v>
      </c>
      <c r="O10" s="26">
        <f>K10*M10</f>
        <v>11.549999999999999</v>
      </c>
      <c r="P10" s="84"/>
      <c r="Q10" s="84"/>
      <c r="R10" s="87"/>
      <c r="S10" s="87"/>
    </row>
    <row r="11" spans="1:19" x14ac:dyDescent="0.25">
      <c r="A11" s="79"/>
      <c r="B11" s="27"/>
      <c r="C11" s="28"/>
      <c r="D11" s="28"/>
      <c r="E11" s="28"/>
      <c r="F11" s="28"/>
      <c r="G11" s="28"/>
      <c r="H11" s="28"/>
      <c r="I11" s="28"/>
      <c r="J11" s="28"/>
      <c r="K11" s="89" t="s">
        <v>9</v>
      </c>
      <c r="L11" s="89"/>
      <c r="M11" s="89"/>
      <c r="N11" s="29" t="s">
        <v>8</v>
      </c>
      <c r="O11" s="30">
        <f>SUM(O7:O10)</f>
        <v>62.61</v>
      </c>
      <c r="P11" s="85"/>
      <c r="Q11" s="85"/>
      <c r="R11" s="88"/>
      <c r="S11" s="88"/>
    </row>
    <row r="12" spans="1:19" ht="74.25" customHeight="1" x14ac:dyDescent="0.25">
      <c r="A12" s="55">
        <v>2</v>
      </c>
      <c r="B12" s="90" t="s">
        <v>10</v>
      </c>
      <c r="C12" s="91"/>
      <c r="D12" s="91"/>
      <c r="E12" s="91"/>
      <c r="F12" s="91"/>
      <c r="G12" s="91"/>
      <c r="H12" s="91"/>
      <c r="I12" s="91"/>
      <c r="J12" s="91"/>
      <c r="K12" s="91"/>
      <c r="L12" s="91"/>
      <c r="M12" s="91"/>
      <c r="N12" s="91"/>
      <c r="O12" s="92"/>
      <c r="P12" s="31" t="s">
        <v>6</v>
      </c>
      <c r="Q12" s="31">
        <v>62.61</v>
      </c>
      <c r="R12" s="17"/>
      <c r="S12" s="18">
        <f>Q12*R12</f>
        <v>0</v>
      </c>
    </row>
    <row r="13" spans="1:19" ht="42.75" customHeight="1" x14ac:dyDescent="0.25">
      <c r="A13" s="108">
        <v>3</v>
      </c>
      <c r="B13" s="93" t="s">
        <v>11</v>
      </c>
      <c r="C13" s="94"/>
      <c r="D13" s="94"/>
      <c r="E13" s="94"/>
      <c r="F13" s="94"/>
      <c r="G13" s="94"/>
      <c r="H13" s="94"/>
      <c r="I13" s="94"/>
      <c r="J13" s="94"/>
      <c r="K13" s="94"/>
      <c r="L13" s="94"/>
      <c r="M13" s="94"/>
      <c r="N13" s="94"/>
      <c r="O13" s="95"/>
      <c r="P13" s="83" t="s">
        <v>6</v>
      </c>
      <c r="Q13" s="96">
        <v>281.48</v>
      </c>
      <c r="R13" s="86"/>
      <c r="S13" s="86">
        <f>Q13*R13</f>
        <v>0</v>
      </c>
    </row>
    <row r="14" spans="1:19" x14ac:dyDescent="0.25">
      <c r="A14" s="109"/>
      <c r="B14" s="32"/>
      <c r="C14" s="33"/>
      <c r="D14" s="33"/>
      <c r="E14" s="33"/>
      <c r="F14" s="33"/>
      <c r="G14" s="34"/>
      <c r="H14" s="25"/>
      <c r="I14" s="34">
        <v>1</v>
      </c>
      <c r="J14" s="25" t="s">
        <v>7</v>
      </c>
      <c r="K14" s="25">
        <v>3.8</v>
      </c>
      <c r="L14" s="25" t="s">
        <v>7</v>
      </c>
      <c r="M14" s="25">
        <v>4.2</v>
      </c>
      <c r="N14" s="25" t="s">
        <v>8</v>
      </c>
      <c r="O14" s="26">
        <f t="shared" ref="O14:O29" si="0">I14*K14*M14</f>
        <v>15.959999999999999</v>
      </c>
      <c r="P14" s="84"/>
      <c r="Q14" s="97"/>
      <c r="R14" s="87"/>
      <c r="S14" s="87"/>
    </row>
    <row r="15" spans="1:19" x14ac:dyDescent="0.25">
      <c r="A15" s="109"/>
      <c r="B15" s="32"/>
      <c r="C15" s="33"/>
      <c r="D15" s="33"/>
      <c r="E15" s="33"/>
      <c r="F15" s="33"/>
      <c r="G15" s="33"/>
      <c r="H15" s="33"/>
      <c r="I15" s="34">
        <v>1</v>
      </c>
      <c r="J15" s="25" t="s">
        <v>7</v>
      </c>
      <c r="K15" s="25">
        <v>3</v>
      </c>
      <c r="L15" s="25" t="s">
        <v>7</v>
      </c>
      <c r="M15" s="25">
        <v>4.2</v>
      </c>
      <c r="N15" s="25" t="s">
        <v>8</v>
      </c>
      <c r="O15" s="26">
        <f t="shared" si="0"/>
        <v>12.600000000000001</v>
      </c>
      <c r="P15" s="84"/>
      <c r="Q15" s="97"/>
      <c r="R15" s="87"/>
      <c r="S15" s="87"/>
    </row>
    <row r="16" spans="1:19" x14ac:dyDescent="0.25">
      <c r="A16" s="109"/>
      <c r="B16" s="32"/>
      <c r="C16" s="33"/>
      <c r="D16" s="33"/>
      <c r="E16" s="33"/>
      <c r="F16" s="33"/>
      <c r="G16" s="33"/>
      <c r="H16" s="33"/>
      <c r="I16" s="34">
        <v>1</v>
      </c>
      <c r="J16" s="25" t="s">
        <v>7</v>
      </c>
      <c r="K16" s="25">
        <v>4</v>
      </c>
      <c r="L16" s="25" t="s">
        <v>7</v>
      </c>
      <c r="M16" s="25">
        <v>4.2</v>
      </c>
      <c r="N16" s="25" t="s">
        <v>8</v>
      </c>
      <c r="O16" s="26">
        <f t="shared" si="0"/>
        <v>16.8</v>
      </c>
      <c r="P16" s="84"/>
      <c r="Q16" s="97"/>
      <c r="R16" s="87"/>
      <c r="S16" s="87"/>
    </row>
    <row r="17" spans="1:19" x14ac:dyDescent="0.25">
      <c r="A17" s="109"/>
      <c r="B17" s="32"/>
      <c r="C17" s="33"/>
      <c r="D17" s="33"/>
      <c r="E17" s="33"/>
      <c r="F17" s="33"/>
      <c r="G17" s="33"/>
      <c r="H17" s="33"/>
      <c r="I17" s="34">
        <v>1</v>
      </c>
      <c r="J17" s="25" t="s">
        <v>7</v>
      </c>
      <c r="K17" s="25">
        <v>3</v>
      </c>
      <c r="L17" s="25" t="s">
        <v>7</v>
      </c>
      <c r="M17" s="25">
        <v>4.2</v>
      </c>
      <c r="N17" s="25" t="s">
        <v>8</v>
      </c>
      <c r="O17" s="26">
        <f t="shared" si="0"/>
        <v>12.600000000000001</v>
      </c>
      <c r="P17" s="84"/>
      <c r="Q17" s="97"/>
      <c r="R17" s="87"/>
      <c r="S17" s="87"/>
    </row>
    <row r="18" spans="1:19" x14ac:dyDescent="0.25">
      <c r="A18" s="109"/>
      <c r="B18" s="32"/>
      <c r="C18" s="33"/>
      <c r="D18" s="33"/>
      <c r="E18" s="33"/>
      <c r="F18" s="33"/>
      <c r="G18" s="33"/>
      <c r="H18" s="33"/>
      <c r="I18" s="34">
        <v>1</v>
      </c>
      <c r="J18" s="25" t="s">
        <v>7</v>
      </c>
      <c r="K18" s="25">
        <v>5.2</v>
      </c>
      <c r="L18" s="25" t="s">
        <v>7</v>
      </c>
      <c r="M18" s="25">
        <v>4.2</v>
      </c>
      <c r="N18" s="25" t="s">
        <v>8</v>
      </c>
      <c r="O18" s="26">
        <f t="shared" si="0"/>
        <v>21.840000000000003</v>
      </c>
      <c r="P18" s="84"/>
      <c r="Q18" s="97"/>
      <c r="R18" s="87"/>
      <c r="S18" s="87"/>
    </row>
    <row r="19" spans="1:19" x14ac:dyDescent="0.25">
      <c r="A19" s="109"/>
      <c r="B19" s="32"/>
      <c r="C19" s="33"/>
      <c r="D19" s="33"/>
      <c r="E19" s="33"/>
      <c r="F19" s="33"/>
      <c r="G19" s="33"/>
      <c r="H19" s="33"/>
      <c r="I19" s="34">
        <v>1</v>
      </c>
      <c r="J19" s="25" t="s">
        <v>7</v>
      </c>
      <c r="K19" s="25">
        <v>3.5</v>
      </c>
      <c r="L19" s="25" t="s">
        <v>7</v>
      </c>
      <c r="M19" s="25">
        <v>4.2</v>
      </c>
      <c r="N19" s="25" t="s">
        <v>8</v>
      </c>
      <c r="O19" s="26">
        <f t="shared" si="0"/>
        <v>14.700000000000001</v>
      </c>
      <c r="P19" s="84"/>
      <c r="Q19" s="97"/>
      <c r="R19" s="87"/>
      <c r="S19" s="87"/>
    </row>
    <row r="20" spans="1:19" x14ac:dyDescent="0.25">
      <c r="A20" s="109"/>
      <c r="B20" s="32"/>
      <c r="C20" s="33"/>
      <c r="D20" s="33"/>
      <c r="E20" s="33"/>
      <c r="F20" s="33"/>
      <c r="G20" s="33"/>
      <c r="H20" s="33"/>
      <c r="I20" s="34">
        <v>1</v>
      </c>
      <c r="J20" s="25" t="s">
        <v>7</v>
      </c>
      <c r="K20" s="25">
        <v>2.4</v>
      </c>
      <c r="L20" s="25" t="s">
        <v>7</v>
      </c>
      <c r="M20" s="25">
        <v>4.2</v>
      </c>
      <c r="N20" s="25" t="s">
        <v>8</v>
      </c>
      <c r="O20" s="26">
        <f t="shared" si="0"/>
        <v>10.08</v>
      </c>
      <c r="P20" s="84"/>
      <c r="Q20" s="97"/>
      <c r="R20" s="87"/>
      <c r="S20" s="87"/>
    </row>
    <row r="21" spans="1:19" x14ac:dyDescent="0.25">
      <c r="A21" s="109"/>
      <c r="B21" s="32"/>
      <c r="C21" s="33"/>
      <c r="D21" s="33"/>
      <c r="E21" s="33"/>
      <c r="F21" s="33"/>
      <c r="G21" s="33"/>
      <c r="H21" s="33"/>
      <c r="I21" s="34">
        <v>1</v>
      </c>
      <c r="J21" s="25" t="s">
        <v>7</v>
      </c>
      <c r="K21" s="25">
        <v>9.4</v>
      </c>
      <c r="L21" s="25" t="s">
        <v>7</v>
      </c>
      <c r="M21" s="25">
        <v>4.2</v>
      </c>
      <c r="N21" s="25" t="s">
        <v>8</v>
      </c>
      <c r="O21" s="26">
        <f t="shared" si="0"/>
        <v>39.480000000000004</v>
      </c>
      <c r="P21" s="84"/>
      <c r="Q21" s="97"/>
      <c r="R21" s="87"/>
      <c r="S21" s="87"/>
    </row>
    <row r="22" spans="1:19" x14ac:dyDescent="0.25">
      <c r="A22" s="109"/>
      <c r="B22" s="32"/>
      <c r="C22" s="33"/>
      <c r="D22" s="33"/>
      <c r="E22" s="33"/>
      <c r="F22" s="33"/>
      <c r="G22" s="33"/>
      <c r="H22" s="33"/>
      <c r="I22" s="34">
        <v>1</v>
      </c>
      <c r="J22" s="25" t="s">
        <v>7</v>
      </c>
      <c r="K22" s="25">
        <v>3.4</v>
      </c>
      <c r="L22" s="25" t="s">
        <v>7</v>
      </c>
      <c r="M22" s="25">
        <v>4.2</v>
      </c>
      <c r="N22" s="25" t="s">
        <v>8</v>
      </c>
      <c r="O22" s="26">
        <f t="shared" si="0"/>
        <v>14.28</v>
      </c>
      <c r="P22" s="84"/>
      <c r="Q22" s="97"/>
      <c r="R22" s="87"/>
      <c r="S22" s="87"/>
    </row>
    <row r="23" spans="1:19" x14ac:dyDescent="0.25">
      <c r="A23" s="109"/>
      <c r="B23" s="32"/>
      <c r="C23" s="33"/>
      <c r="D23" s="33"/>
      <c r="E23" s="33"/>
      <c r="F23" s="33"/>
      <c r="G23" s="33"/>
      <c r="H23" s="33"/>
      <c r="I23" s="34">
        <v>1</v>
      </c>
      <c r="J23" s="25" t="s">
        <v>7</v>
      </c>
      <c r="K23" s="25">
        <v>4.2</v>
      </c>
      <c r="L23" s="25" t="s">
        <v>7</v>
      </c>
      <c r="M23" s="25">
        <v>4.2</v>
      </c>
      <c r="N23" s="25" t="s">
        <v>8</v>
      </c>
      <c r="O23" s="26">
        <f t="shared" si="0"/>
        <v>17.64</v>
      </c>
      <c r="P23" s="84"/>
      <c r="Q23" s="97"/>
      <c r="R23" s="87"/>
      <c r="S23" s="87"/>
    </row>
    <row r="24" spans="1:19" x14ac:dyDescent="0.25">
      <c r="A24" s="109"/>
      <c r="B24" s="32"/>
      <c r="C24" s="33"/>
      <c r="D24" s="33"/>
      <c r="E24" s="33"/>
      <c r="F24" s="33"/>
      <c r="G24" s="33"/>
      <c r="H24" s="33"/>
      <c r="I24" s="34">
        <v>1</v>
      </c>
      <c r="J24" s="25" t="s">
        <v>7</v>
      </c>
      <c r="K24" s="25">
        <v>7</v>
      </c>
      <c r="L24" s="25" t="s">
        <v>7</v>
      </c>
      <c r="M24" s="25">
        <v>4.2</v>
      </c>
      <c r="N24" s="25" t="s">
        <v>8</v>
      </c>
      <c r="O24" s="26">
        <f t="shared" si="0"/>
        <v>29.400000000000002</v>
      </c>
      <c r="P24" s="84"/>
      <c r="Q24" s="97"/>
      <c r="R24" s="87"/>
      <c r="S24" s="87"/>
    </row>
    <row r="25" spans="1:19" x14ac:dyDescent="0.25">
      <c r="A25" s="109"/>
      <c r="B25" s="32"/>
      <c r="C25" s="33"/>
      <c r="D25" s="33"/>
      <c r="E25" s="33"/>
      <c r="F25" s="33"/>
      <c r="G25" s="33"/>
      <c r="H25" s="33"/>
      <c r="I25" s="34">
        <v>1</v>
      </c>
      <c r="J25" s="25" t="s">
        <v>7</v>
      </c>
      <c r="K25" s="25">
        <v>2</v>
      </c>
      <c r="L25" s="25" t="s">
        <v>7</v>
      </c>
      <c r="M25" s="25">
        <v>4.2</v>
      </c>
      <c r="N25" s="25" t="s">
        <v>8</v>
      </c>
      <c r="O25" s="26">
        <f t="shared" si="0"/>
        <v>8.4</v>
      </c>
      <c r="P25" s="84"/>
      <c r="Q25" s="97"/>
      <c r="R25" s="87"/>
      <c r="S25" s="87"/>
    </row>
    <row r="26" spans="1:19" x14ac:dyDescent="0.25">
      <c r="A26" s="109"/>
      <c r="B26" s="32"/>
      <c r="C26" s="33"/>
      <c r="D26" s="33"/>
      <c r="E26" s="33"/>
      <c r="F26" s="33"/>
      <c r="G26" s="33"/>
      <c r="H26" s="33"/>
      <c r="I26" s="34">
        <v>1</v>
      </c>
      <c r="J26" s="25" t="s">
        <v>7</v>
      </c>
      <c r="K26" s="25">
        <v>2.6</v>
      </c>
      <c r="L26" s="25" t="s">
        <v>7</v>
      </c>
      <c r="M26" s="25">
        <v>4.2</v>
      </c>
      <c r="N26" s="25" t="s">
        <v>8</v>
      </c>
      <c r="O26" s="26">
        <f t="shared" si="0"/>
        <v>10.920000000000002</v>
      </c>
      <c r="P26" s="84"/>
      <c r="Q26" s="97"/>
      <c r="R26" s="87"/>
      <c r="S26" s="87"/>
    </row>
    <row r="27" spans="1:19" x14ac:dyDescent="0.25">
      <c r="A27" s="109"/>
      <c r="B27" s="32"/>
      <c r="C27" s="33"/>
      <c r="D27" s="33"/>
      <c r="E27" s="33"/>
      <c r="F27" s="33"/>
      <c r="G27" s="33"/>
      <c r="H27" s="33"/>
      <c r="I27" s="34">
        <v>1</v>
      </c>
      <c r="J27" s="25" t="s">
        <v>7</v>
      </c>
      <c r="K27" s="25">
        <v>3</v>
      </c>
      <c r="L27" s="25" t="s">
        <v>7</v>
      </c>
      <c r="M27" s="25">
        <v>4.2</v>
      </c>
      <c r="N27" s="25" t="s">
        <v>8</v>
      </c>
      <c r="O27" s="26">
        <f t="shared" si="0"/>
        <v>12.600000000000001</v>
      </c>
      <c r="P27" s="84"/>
      <c r="Q27" s="97"/>
      <c r="R27" s="87"/>
      <c r="S27" s="87"/>
    </row>
    <row r="28" spans="1:19" x14ac:dyDescent="0.25">
      <c r="A28" s="109"/>
      <c r="B28" s="32"/>
      <c r="C28" s="33"/>
      <c r="D28" s="33"/>
      <c r="E28" s="33"/>
      <c r="F28" s="33"/>
      <c r="G28" s="33"/>
      <c r="H28" s="33"/>
      <c r="I28" s="34">
        <v>1</v>
      </c>
      <c r="J28" s="25" t="s">
        <v>7</v>
      </c>
      <c r="K28" s="25">
        <v>4.0999999999999996</v>
      </c>
      <c r="L28" s="25" t="s">
        <v>7</v>
      </c>
      <c r="M28" s="25">
        <v>4.2</v>
      </c>
      <c r="N28" s="25" t="s">
        <v>8</v>
      </c>
      <c r="O28" s="26">
        <f t="shared" si="0"/>
        <v>17.22</v>
      </c>
      <c r="P28" s="84"/>
      <c r="Q28" s="97"/>
      <c r="R28" s="87"/>
      <c r="S28" s="87"/>
    </row>
    <row r="29" spans="1:19" x14ac:dyDescent="0.25">
      <c r="A29" s="109"/>
      <c r="B29" s="32"/>
      <c r="C29" s="33"/>
      <c r="D29" s="33"/>
      <c r="E29" s="33"/>
      <c r="F29" s="33"/>
      <c r="G29" s="35"/>
      <c r="H29" s="25"/>
      <c r="I29" s="34">
        <v>4</v>
      </c>
      <c r="J29" s="25" t="s">
        <v>7</v>
      </c>
      <c r="K29" s="25">
        <v>1.6</v>
      </c>
      <c r="L29" s="25" t="s">
        <v>7</v>
      </c>
      <c r="M29" s="25">
        <v>3.5</v>
      </c>
      <c r="N29" s="25" t="s">
        <v>8</v>
      </c>
      <c r="O29" s="26">
        <f t="shared" si="0"/>
        <v>22.400000000000002</v>
      </c>
      <c r="P29" s="84"/>
      <c r="Q29" s="97"/>
      <c r="R29" s="87"/>
      <c r="S29" s="87"/>
    </row>
    <row r="30" spans="1:19" x14ac:dyDescent="0.25">
      <c r="A30" s="109"/>
      <c r="B30" s="32"/>
      <c r="C30" s="33"/>
      <c r="D30" s="33"/>
      <c r="E30" s="33"/>
      <c r="F30" s="33"/>
      <c r="G30" s="34">
        <v>2</v>
      </c>
      <c r="H30" s="25" t="s">
        <v>7</v>
      </c>
      <c r="I30" s="34">
        <v>1</v>
      </c>
      <c r="J30" s="25" t="s">
        <v>7</v>
      </c>
      <c r="K30" s="25">
        <v>9.4</v>
      </c>
      <c r="L30" s="25" t="s">
        <v>7</v>
      </c>
      <c r="M30" s="25">
        <v>0.6</v>
      </c>
      <c r="N30" s="25" t="s">
        <v>8</v>
      </c>
      <c r="O30" s="26">
        <f>G30*I30*K30*M30</f>
        <v>11.28</v>
      </c>
      <c r="P30" s="84"/>
      <c r="Q30" s="97"/>
      <c r="R30" s="87"/>
      <c r="S30" s="87"/>
    </row>
    <row r="31" spans="1:19" x14ac:dyDescent="0.25">
      <c r="A31" s="109"/>
      <c r="B31" s="32"/>
      <c r="C31" s="33"/>
      <c r="D31" s="33"/>
      <c r="E31" s="33"/>
      <c r="F31" s="33"/>
      <c r="G31" s="34">
        <v>2</v>
      </c>
      <c r="H31" s="25" t="s">
        <v>7</v>
      </c>
      <c r="I31" s="34">
        <v>2</v>
      </c>
      <c r="J31" s="25" t="s">
        <v>7</v>
      </c>
      <c r="K31" s="25">
        <v>3.5</v>
      </c>
      <c r="L31" s="25" t="s">
        <v>7</v>
      </c>
      <c r="M31" s="25">
        <v>0.6</v>
      </c>
      <c r="N31" s="25" t="s">
        <v>8</v>
      </c>
      <c r="O31" s="26">
        <f>G31*I31*K31*M31</f>
        <v>8.4</v>
      </c>
      <c r="P31" s="84"/>
      <c r="Q31" s="97"/>
      <c r="R31" s="87"/>
      <c r="S31" s="87"/>
    </row>
    <row r="32" spans="1:19" x14ac:dyDescent="0.25">
      <c r="A32" s="109"/>
      <c r="B32" s="32"/>
      <c r="C32" s="33"/>
      <c r="D32" s="33"/>
      <c r="E32" s="33"/>
      <c r="F32" s="33"/>
      <c r="G32" s="34">
        <v>2</v>
      </c>
      <c r="H32" s="25" t="s">
        <v>7</v>
      </c>
      <c r="I32" s="34">
        <v>1</v>
      </c>
      <c r="J32" s="25" t="s">
        <v>7</v>
      </c>
      <c r="K32" s="25">
        <v>2.6</v>
      </c>
      <c r="L32" s="25" t="s">
        <v>7</v>
      </c>
      <c r="M32" s="25">
        <v>0.6</v>
      </c>
      <c r="N32" s="25" t="s">
        <v>8</v>
      </c>
      <c r="O32" s="26">
        <f>G32*I32*K32*M32</f>
        <v>3.12</v>
      </c>
      <c r="P32" s="84"/>
      <c r="Q32" s="97"/>
      <c r="R32" s="87"/>
      <c r="S32" s="87"/>
    </row>
    <row r="33" spans="1:19" x14ac:dyDescent="0.25">
      <c r="A33" s="109"/>
      <c r="B33" s="32"/>
      <c r="C33" s="33"/>
      <c r="D33" s="33"/>
      <c r="E33" s="33"/>
      <c r="F33" s="33"/>
      <c r="G33" s="34">
        <v>2</v>
      </c>
      <c r="H33" s="25" t="s">
        <v>7</v>
      </c>
      <c r="I33" s="34">
        <v>2</v>
      </c>
      <c r="J33" s="25" t="s">
        <v>7</v>
      </c>
      <c r="K33" s="25">
        <v>3</v>
      </c>
      <c r="L33" s="25" t="s">
        <v>7</v>
      </c>
      <c r="M33" s="25">
        <v>0.6</v>
      </c>
      <c r="N33" s="25" t="s">
        <v>8</v>
      </c>
      <c r="O33" s="26">
        <f>G33*I33*K33*M33</f>
        <v>7.1999999999999993</v>
      </c>
      <c r="P33" s="84"/>
      <c r="Q33" s="97"/>
      <c r="R33" s="87"/>
      <c r="S33" s="87"/>
    </row>
    <row r="34" spans="1:19" x14ac:dyDescent="0.25">
      <c r="A34" s="109"/>
      <c r="B34" s="32"/>
      <c r="C34" s="33"/>
      <c r="D34" s="33"/>
      <c r="E34" s="33"/>
      <c r="F34" s="33"/>
      <c r="G34" s="34">
        <v>2</v>
      </c>
      <c r="H34" s="25" t="s">
        <v>7</v>
      </c>
      <c r="I34" s="34">
        <v>1</v>
      </c>
      <c r="J34" s="25" t="s">
        <v>7</v>
      </c>
      <c r="K34" s="25">
        <v>4.0999999999999996</v>
      </c>
      <c r="L34" s="25" t="s">
        <v>7</v>
      </c>
      <c r="M34" s="25">
        <v>0.6</v>
      </c>
      <c r="N34" s="25" t="s">
        <v>8</v>
      </c>
      <c r="O34" s="26">
        <f>G34*I34*K34*M34</f>
        <v>4.919999999999999</v>
      </c>
      <c r="P34" s="84"/>
      <c r="Q34" s="97"/>
      <c r="R34" s="87"/>
      <c r="S34" s="87"/>
    </row>
    <row r="35" spans="1:19" x14ac:dyDescent="0.25">
      <c r="A35" s="109"/>
      <c r="B35" s="99" t="s">
        <v>12</v>
      </c>
      <c r="C35" s="100"/>
      <c r="D35" s="100"/>
      <c r="E35" s="101" t="s">
        <v>13</v>
      </c>
      <c r="F35" s="101"/>
      <c r="G35" s="101"/>
      <c r="H35" s="36"/>
      <c r="I35" s="34">
        <v>4</v>
      </c>
      <c r="J35" s="25" t="s">
        <v>7</v>
      </c>
      <c r="K35" s="25">
        <v>1</v>
      </c>
      <c r="L35" s="25" t="s">
        <v>7</v>
      </c>
      <c r="M35" s="25">
        <v>2</v>
      </c>
      <c r="N35" s="25" t="s">
        <v>8</v>
      </c>
      <c r="O35" s="26">
        <f>-I35*K35*M35</f>
        <v>-8</v>
      </c>
      <c r="P35" s="84"/>
      <c r="Q35" s="97"/>
      <c r="R35" s="87"/>
      <c r="S35" s="87"/>
    </row>
    <row r="36" spans="1:19" x14ac:dyDescent="0.25">
      <c r="A36" s="109"/>
      <c r="B36" s="99"/>
      <c r="C36" s="100"/>
      <c r="D36" s="100"/>
      <c r="E36" s="101" t="s">
        <v>14</v>
      </c>
      <c r="F36" s="101"/>
      <c r="G36" s="101"/>
      <c r="H36" s="36"/>
      <c r="I36" s="34">
        <v>7</v>
      </c>
      <c r="J36" s="25" t="s">
        <v>7</v>
      </c>
      <c r="K36" s="25">
        <v>1.5</v>
      </c>
      <c r="L36" s="25" t="s">
        <v>7</v>
      </c>
      <c r="M36" s="25">
        <v>1.5</v>
      </c>
      <c r="N36" s="25" t="s">
        <v>8</v>
      </c>
      <c r="O36" s="26">
        <f>-I36*K36*M36</f>
        <v>-15.75</v>
      </c>
      <c r="P36" s="84"/>
      <c r="Q36" s="97"/>
      <c r="R36" s="87"/>
      <c r="S36" s="87"/>
    </row>
    <row r="37" spans="1:19" x14ac:dyDescent="0.25">
      <c r="A37" s="109"/>
      <c r="B37" s="99"/>
      <c r="C37" s="100"/>
      <c r="D37" s="100"/>
      <c r="E37" s="101"/>
      <c r="F37" s="101"/>
      <c r="G37" s="101"/>
      <c r="H37" s="36"/>
      <c r="I37" s="34">
        <v>3</v>
      </c>
      <c r="J37" s="25" t="s">
        <v>7</v>
      </c>
      <c r="K37" s="25">
        <v>0.9</v>
      </c>
      <c r="L37" s="25" t="s">
        <v>7</v>
      </c>
      <c r="M37" s="25">
        <v>0.9</v>
      </c>
      <c r="N37" s="25" t="s">
        <v>8</v>
      </c>
      <c r="O37" s="26">
        <f>-I37*K37*M37</f>
        <v>-2.4300000000000002</v>
      </c>
      <c r="P37" s="84"/>
      <c r="Q37" s="97"/>
      <c r="R37" s="87"/>
      <c r="S37" s="87"/>
    </row>
    <row r="38" spans="1:19" x14ac:dyDescent="0.25">
      <c r="A38" s="109"/>
      <c r="B38" s="46"/>
      <c r="C38" s="36"/>
      <c r="D38" s="36"/>
      <c r="E38" s="36"/>
      <c r="F38" s="36"/>
      <c r="G38" s="36"/>
      <c r="H38" s="36"/>
      <c r="I38" s="34">
        <v>2</v>
      </c>
      <c r="J38" s="25" t="s">
        <v>7</v>
      </c>
      <c r="K38" s="25">
        <v>0.9</v>
      </c>
      <c r="L38" s="25" t="s">
        <v>7</v>
      </c>
      <c r="M38" s="25">
        <v>1.2</v>
      </c>
      <c r="N38" s="25" t="s">
        <v>8</v>
      </c>
      <c r="O38" s="26">
        <f>-I38*K38*M38</f>
        <v>-2.16</v>
      </c>
      <c r="P38" s="84"/>
      <c r="Q38" s="97"/>
      <c r="R38" s="87"/>
      <c r="S38" s="87"/>
    </row>
    <row r="39" spans="1:19" x14ac:dyDescent="0.25">
      <c r="A39" s="109"/>
      <c r="B39" s="46"/>
      <c r="C39" s="36"/>
      <c r="D39" s="36"/>
      <c r="E39" s="102" t="s">
        <v>15</v>
      </c>
      <c r="F39" s="102"/>
      <c r="G39" s="102"/>
      <c r="H39" s="36"/>
      <c r="I39" s="34">
        <v>5</v>
      </c>
      <c r="J39" s="25" t="s">
        <v>7</v>
      </c>
      <c r="K39" s="25">
        <v>0.9</v>
      </c>
      <c r="L39" s="25" t="s">
        <v>7</v>
      </c>
      <c r="M39" s="25">
        <v>0.45</v>
      </c>
      <c r="N39" s="25" t="s">
        <v>8</v>
      </c>
      <c r="O39" s="26">
        <f>-I39*K39*M39</f>
        <v>-2.0249999999999999</v>
      </c>
      <c r="P39" s="84"/>
      <c r="Q39" s="97"/>
      <c r="R39" s="87"/>
      <c r="S39" s="87"/>
    </row>
    <row r="40" spans="1:19" x14ac:dyDescent="0.25">
      <c r="A40" s="110"/>
      <c r="B40" s="103" t="s">
        <v>9</v>
      </c>
      <c r="C40" s="89"/>
      <c r="D40" s="89"/>
      <c r="E40" s="89"/>
      <c r="F40" s="89"/>
      <c r="G40" s="89"/>
      <c r="H40" s="89"/>
      <c r="I40" s="89"/>
      <c r="J40" s="89"/>
      <c r="K40" s="89"/>
      <c r="L40" s="89"/>
      <c r="M40" s="89"/>
      <c r="N40" s="29" t="s">
        <v>8</v>
      </c>
      <c r="O40" s="37" t="s">
        <v>50</v>
      </c>
      <c r="P40" s="85"/>
      <c r="Q40" s="98"/>
      <c r="R40" s="88"/>
      <c r="S40" s="88"/>
    </row>
    <row r="41" spans="1:19" ht="50.25" customHeight="1" x14ac:dyDescent="0.25">
      <c r="A41" s="56">
        <v>4</v>
      </c>
      <c r="B41" s="90" t="s">
        <v>16</v>
      </c>
      <c r="C41" s="91"/>
      <c r="D41" s="91"/>
      <c r="E41" s="91"/>
      <c r="F41" s="91"/>
      <c r="G41" s="91"/>
      <c r="H41" s="91"/>
      <c r="I41" s="91"/>
      <c r="J41" s="91"/>
      <c r="K41" s="91"/>
      <c r="L41" s="91"/>
      <c r="M41" s="91"/>
      <c r="N41" s="91"/>
      <c r="O41" s="92"/>
      <c r="P41" s="38" t="s">
        <v>6</v>
      </c>
      <c r="Q41" s="39">
        <v>281.48</v>
      </c>
      <c r="R41" s="20"/>
      <c r="S41" s="20">
        <f>Q41*R41</f>
        <v>0</v>
      </c>
    </row>
    <row r="42" spans="1:19" ht="47.25" customHeight="1" x14ac:dyDescent="0.25">
      <c r="A42" s="108">
        <v>5</v>
      </c>
      <c r="B42" s="80" t="s">
        <v>17</v>
      </c>
      <c r="C42" s="81"/>
      <c r="D42" s="81"/>
      <c r="E42" s="81"/>
      <c r="F42" s="81"/>
      <c r="G42" s="81"/>
      <c r="H42" s="81"/>
      <c r="I42" s="81"/>
      <c r="J42" s="81"/>
      <c r="K42" s="81"/>
      <c r="L42" s="81"/>
      <c r="M42" s="81"/>
      <c r="N42" s="81"/>
      <c r="O42" s="82"/>
      <c r="P42" s="105" t="s">
        <v>6</v>
      </c>
      <c r="Q42" s="96">
        <v>19.5</v>
      </c>
      <c r="R42" s="86"/>
      <c r="S42" s="86">
        <f>Q42*R42</f>
        <v>0</v>
      </c>
    </row>
    <row r="43" spans="1:19" x14ac:dyDescent="0.25">
      <c r="A43" s="109"/>
      <c r="B43" s="99" t="s">
        <v>18</v>
      </c>
      <c r="C43" s="100"/>
      <c r="D43" s="100"/>
      <c r="E43" s="40"/>
      <c r="F43" s="40"/>
      <c r="G43" s="40"/>
      <c r="H43" s="40"/>
      <c r="I43" s="34">
        <v>2</v>
      </c>
      <c r="J43" s="25" t="s">
        <v>7</v>
      </c>
      <c r="K43" s="25">
        <v>10</v>
      </c>
      <c r="L43" s="25" t="s">
        <v>7</v>
      </c>
      <c r="M43" s="25">
        <v>0.3</v>
      </c>
      <c r="N43" s="25" t="s">
        <v>8</v>
      </c>
      <c r="O43" s="26">
        <f>I43*K43*M43</f>
        <v>6</v>
      </c>
      <c r="P43" s="106"/>
      <c r="Q43" s="97"/>
      <c r="R43" s="87"/>
      <c r="S43" s="87"/>
    </row>
    <row r="44" spans="1:19" x14ac:dyDescent="0.25">
      <c r="A44" s="109"/>
      <c r="B44" s="42"/>
      <c r="C44" s="40"/>
      <c r="D44" s="40"/>
      <c r="E44" s="40"/>
      <c r="F44" s="40"/>
      <c r="G44" s="40"/>
      <c r="H44" s="40"/>
      <c r="I44" s="34">
        <v>2</v>
      </c>
      <c r="J44" s="25" t="s">
        <v>7</v>
      </c>
      <c r="K44" s="25">
        <v>7</v>
      </c>
      <c r="L44" s="25" t="s">
        <v>7</v>
      </c>
      <c r="M44" s="25">
        <v>0.3</v>
      </c>
      <c r="N44" s="25" t="s">
        <v>8</v>
      </c>
      <c r="O44" s="26">
        <f>I44*K44*M44</f>
        <v>4.2</v>
      </c>
      <c r="P44" s="106"/>
      <c r="Q44" s="97"/>
      <c r="R44" s="87"/>
      <c r="S44" s="87"/>
    </row>
    <row r="45" spans="1:19" x14ac:dyDescent="0.25">
      <c r="A45" s="109"/>
      <c r="B45" s="42"/>
      <c r="C45" s="40"/>
      <c r="D45" s="40"/>
      <c r="E45" s="40"/>
      <c r="F45" s="40"/>
      <c r="G45" s="40"/>
      <c r="H45" s="40"/>
      <c r="I45" s="34">
        <v>1</v>
      </c>
      <c r="J45" s="25" t="s">
        <v>7</v>
      </c>
      <c r="K45" s="25">
        <v>8</v>
      </c>
      <c r="L45" s="25" t="s">
        <v>7</v>
      </c>
      <c r="M45" s="25">
        <v>0.3</v>
      </c>
      <c r="N45" s="25" t="s">
        <v>8</v>
      </c>
      <c r="O45" s="26">
        <f>I45*K45*M45</f>
        <v>2.4</v>
      </c>
      <c r="P45" s="106"/>
      <c r="Q45" s="97"/>
      <c r="R45" s="87"/>
      <c r="S45" s="87"/>
    </row>
    <row r="46" spans="1:19" x14ac:dyDescent="0.25">
      <c r="A46" s="109"/>
      <c r="B46" s="42"/>
      <c r="C46" s="40"/>
      <c r="D46" s="40"/>
      <c r="E46" s="40"/>
      <c r="F46" s="40"/>
      <c r="G46" s="40"/>
      <c r="H46" s="40"/>
      <c r="I46" s="34">
        <v>2</v>
      </c>
      <c r="J46" s="25" t="s">
        <v>7</v>
      </c>
      <c r="K46" s="25">
        <v>6</v>
      </c>
      <c r="L46" s="25" t="s">
        <v>7</v>
      </c>
      <c r="M46" s="25">
        <v>0.3</v>
      </c>
      <c r="N46" s="25" t="s">
        <v>8</v>
      </c>
      <c r="O46" s="26">
        <f>I46*K46*M46</f>
        <v>3.5999999999999996</v>
      </c>
      <c r="P46" s="106"/>
      <c r="Q46" s="97"/>
      <c r="R46" s="87"/>
      <c r="S46" s="87"/>
    </row>
    <row r="47" spans="1:19" x14ac:dyDescent="0.25">
      <c r="A47" s="109"/>
      <c r="B47" s="42"/>
      <c r="C47" s="40"/>
      <c r="D47" s="40"/>
      <c r="E47" s="40"/>
      <c r="F47" s="40"/>
      <c r="G47" s="40"/>
      <c r="H47" s="40"/>
      <c r="I47" s="34">
        <v>2</v>
      </c>
      <c r="J47" s="25" t="s">
        <v>7</v>
      </c>
      <c r="K47" s="25">
        <v>5.5</v>
      </c>
      <c r="L47" s="25" t="s">
        <v>7</v>
      </c>
      <c r="M47" s="25">
        <v>0.3</v>
      </c>
      <c r="N47" s="25" t="s">
        <v>8</v>
      </c>
      <c r="O47" s="26">
        <f>I47*K47*M47</f>
        <v>3.3</v>
      </c>
      <c r="P47" s="106"/>
      <c r="Q47" s="97"/>
      <c r="R47" s="87"/>
      <c r="S47" s="87"/>
    </row>
    <row r="48" spans="1:19" x14ac:dyDescent="0.25">
      <c r="A48" s="110"/>
      <c r="B48" s="43"/>
      <c r="C48" s="44"/>
      <c r="D48" s="44"/>
      <c r="E48" s="44"/>
      <c r="F48" s="44"/>
      <c r="G48" s="44"/>
      <c r="H48" s="44"/>
      <c r="I48" s="44"/>
      <c r="J48" s="44"/>
      <c r="K48" s="104" t="s">
        <v>9</v>
      </c>
      <c r="L48" s="104"/>
      <c r="M48" s="104"/>
      <c r="N48" s="29" t="s">
        <v>8</v>
      </c>
      <c r="O48" s="45">
        <f>SUM(O43:O47)</f>
        <v>19.5</v>
      </c>
      <c r="P48" s="107"/>
      <c r="Q48" s="98"/>
      <c r="R48" s="88"/>
      <c r="S48" s="88"/>
    </row>
    <row r="49" spans="1:19" ht="81" customHeight="1" x14ac:dyDescent="0.25">
      <c r="A49" s="108">
        <v>6</v>
      </c>
      <c r="B49" s="80" t="s">
        <v>19</v>
      </c>
      <c r="C49" s="81"/>
      <c r="D49" s="81"/>
      <c r="E49" s="81"/>
      <c r="F49" s="81"/>
      <c r="G49" s="81"/>
      <c r="H49" s="81"/>
      <c r="I49" s="81"/>
      <c r="J49" s="81"/>
      <c r="K49" s="81"/>
      <c r="L49" s="81"/>
      <c r="M49" s="81"/>
      <c r="N49" s="81"/>
      <c r="O49" s="82"/>
      <c r="P49" s="83" t="s">
        <v>6</v>
      </c>
      <c r="Q49" s="96">
        <v>61.92</v>
      </c>
      <c r="R49" s="86"/>
      <c r="S49" s="86">
        <f>Q49*R49</f>
        <v>0</v>
      </c>
    </row>
    <row r="50" spans="1:19" x14ac:dyDescent="0.25">
      <c r="A50" s="109"/>
      <c r="B50" s="99" t="s">
        <v>18</v>
      </c>
      <c r="C50" s="100"/>
      <c r="D50" s="100"/>
      <c r="E50" s="40"/>
      <c r="F50" s="40"/>
      <c r="G50" s="40"/>
      <c r="H50" s="40"/>
      <c r="I50" s="34">
        <v>2</v>
      </c>
      <c r="J50" s="25" t="s">
        <v>7</v>
      </c>
      <c r="K50" s="25">
        <v>10</v>
      </c>
      <c r="L50" s="25" t="s">
        <v>7</v>
      </c>
      <c r="M50" s="25">
        <v>0.3</v>
      </c>
      <c r="N50" s="25" t="s">
        <v>8</v>
      </c>
      <c r="O50" s="26">
        <f>I50*K50*M50</f>
        <v>6</v>
      </c>
      <c r="P50" s="84"/>
      <c r="Q50" s="97"/>
      <c r="R50" s="87"/>
      <c r="S50" s="87"/>
    </row>
    <row r="51" spans="1:19" x14ac:dyDescent="0.25">
      <c r="A51" s="109"/>
      <c r="B51" s="42"/>
      <c r="C51" s="40"/>
      <c r="D51" s="40"/>
      <c r="E51" s="40"/>
      <c r="F51" s="40"/>
      <c r="G51" s="40"/>
      <c r="H51" s="40"/>
      <c r="I51" s="34">
        <v>2</v>
      </c>
      <c r="J51" s="25" t="s">
        <v>7</v>
      </c>
      <c r="K51" s="25">
        <v>7</v>
      </c>
      <c r="L51" s="25" t="s">
        <v>7</v>
      </c>
      <c r="M51" s="25">
        <v>0.3</v>
      </c>
      <c r="N51" s="25" t="s">
        <v>8</v>
      </c>
      <c r="O51" s="26">
        <f>I51*K51*M51</f>
        <v>4.2</v>
      </c>
      <c r="P51" s="84"/>
      <c r="Q51" s="97"/>
      <c r="R51" s="87"/>
      <c r="S51" s="87"/>
    </row>
    <row r="52" spans="1:19" x14ac:dyDescent="0.25">
      <c r="A52" s="109"/>
      <c r="B52" s="42"/>
      <c r="C52" s="40"/>
      <c r="D52" s="40"/>
      <c r="E52" s="40"/>
      <c r="F52" s="40"/>
      <c r="G52" s="40"/>
      <c r="H52" s="40"/>
      <c r="I52" s="34">
        <v>1</v>
      </c>
      <c r="J52" s="25" t="s">
        <v>7</v>
      </c>
      <c r="K52" s="25">
        <v>8</v>
      </c>
      <c r="L52" s="25" t="s">
        <v>7</v>
      </c>
      <c r="M52" s="25">
        <v>0.3</v>
      </c>
      <c r="N52" s="25" t="s">
        <v>8</v>
      </c>
      <c r="O52" s="26">
        <f>I52*K52*M52</f>
        <v>2.4</v>
      </c>
      <c r="P52" s="84"/>
      <c r="Q52" s="97"/>
      <c r="R52" s="87"/>
      <c r="S52" s="87"/>
    </row>
    <row r="53" spans="1:19" x14ac:dyDescent="0.25">
      <c r="A53" s="109"/>
      <c r="B53" s="42"/>
      <c r="C53" s="40"/>
      <c r="D53" s="40"/>
      <c r="E53" s="40"/>
      <c r="F53" s="40"/>
      <c r="G53" s="40"/>
      <c r="H53" s="40"/>
      <c r="I53" s="34">
        <v>2</v>
      </c>
      <c r="J53" s="25" t="s">
        <v>7</v>
      </c>
      <c r="K53" s="25">
        <v>6</v>
      </c>
      <c r="L53" s="25" t="s">
        <v>7</v>
      </c>
      <c r="M53" s="25">
        <v>0.3</v>
      </c>
      <c r="N53" s="25" t="s">
        <v>8</v>
      </c>
      <c r="O53" s="26">
        <f>I53*K53*M53</f>
        <v>3.5999999999999996</v>
      </c>
      <c r="P53" s="84"/>
      <c r="Q53" s="97"/>
      <c r="R53" s="87"/>
      <c r="S53" s="87"/>
    </row>
    <row r="54" spans="1:19" x14ac:dyDescent="0.25">
      <c r="A54" s="109"/>
      <c r="B54" s="42"/>
      <c r="C54" s="40"/>
      <c r="D54" s="40"/>
      <c r="E54" s="40"/>
      <c r="F54" s="40"/>
      <c r="G54" s="40"/>
      <c r="H54" s="40"/>
      <c r="I54" s="34">
        <v>2</v>
      </c>
      <c r="J54" s="25" t="s">
        <v>7</v>
      </c>
      <c r="K54" s="25">
        <v>5.5</v>
      </c>
      <c r="L54" s="25" t="s">
        <v>7</v>
      </c>
      <c r="M54" s="25">
        <v>0.3</v>
      </c>
      <c r="N54" s="25" t="s">
        <v>8</v>
      </c>
      <c r="O54" s="26">
        <f>I54*K54*M54</f>
        <v>3.3</v>
      </c>
      <c r="P54" s="84"/>
      <c r="Q54" s="97"/>
      <c r="R54" s="87"/>
      <c r="S54" s="87"/>
    </row>
    <row r="55" spans="1:19" x14ac:dyDescent="0.25">
      <c r="A55" s="109"/>
      <c r="B55" s="99" t="s">
        <v>13</v>
      </c>
      <c r="C55" s="100"/>
      <c r="D55" s="100"/>
      <c r="E55" s="36"/>
      <c r="F55" s="36"/>
      <c r="G55" s="41">
        <v>2</v>
      </c>
      <c r="H55" s="25" t="s">
        <v>7</v>
      </c>
      <c r="I55" s="34">
        <v>4</v>
      </c>
      <c r="J55" s="25" t="s">
        <v>7</v>
      </c>
      <c r="K55" s="25">
        <v>1</v>
      </c>
      <c r="L55" s="25" t="s">
        <v>7</v>
      </c>
      <c r="M55" s="25">
        <v>2</v>
      </c>
      <c r="N55" s="25" t="s">
        <v>8</v>
      </c>
      <c r="O55" s="26">
        <f t="shared" ref="O55:O60" si="1">G55*I55*K55*M55</f>
        <v>16</v>
      </c>
      <c r="P55" s="84"/>
      <c r="Q55" s="97"/>
      <c r="R55" s="87"/>
      <c r="S55" s="87"/>
    </row>
    <row r="56" spans="1:19" x14ac:dyDescent="0.25">
      <c r="A56" s="109"/>
      <c r="B56" s="99" t="s">
        <v>14</v>
      </c>
      <c r="C56" s="100"/>
      <c r="D56" s="100"/>
      <c r="E56" s="36"/>
      <c r="F56" s="36"/>
      <c r="G56" s="41">
        <v>1</v>
      </c>
      <c r="H56" s="25" t="s">
        <v>7</v>
      </c>
      <c r="I56" s="34">
        <v>7</v>
      </c>
      <c r="J56" s="25" t="s">
        <v>7</v>
      </c>
      <c r="K56" s="25">
        <v>1.5</v>
      </c>
      <c r="L56" s="25" t="s">
        <v>7</v>
      </c>
      <c r="M56" s="25">
        <v>1.5</v>
      </c>
      <c r="N56" s="25" t="s">
        <v>8</v>
      </c>
      <c r="O56" s="26">
        <f t="shared" si="1"/>
        <v>15.75</v>
      </c>
      <c r="P56" s="84"/>
      <c r="Q56" s="97"/>
      <c r="R56" s="87"/>
      <c r="S56" s="87"/>
    </row>
    <row r="57" spans="1:19" x14ac:dyDescent="0.25">
      <c r="A57" s="109"/>
      <c r="B57" s="46"/>
      <c r="C57" s="36"/>
      <c r="D57" s="36"/>
      <c r="E57" s="36"/>
      <c r="F57" s="36"/>
      <c r="G57" s="41">
        <v>1</v>
      </c>
      <c r="H57" s="25" t="s">
        <v>7</v>
      </c>
      <c r="I57" s="34">
        <v>3</v>
      </c>
      <c r="J57" s="25" t="s">
        <v>7</v>
      </c>
      <c r="K57" s="25">
        <v>0.9</v>
      </c>
      <c r="L57" s="25" t="s">
        <v>7</v>
      </c>
      <c r="M57" s="25">
        <v>0.9</v>
      </c>
      <c r="N57" s="25" t="s">
        <v>8</v>
      </c>
      <c r="O57" s="26">
        <f t="shared" si="1"/>
        <v>2.4300000000000002</v>
      </c>
      <c r="P57" s="84"/>
      <c r="Q57" s="97"/>
      <c r="R57" s="87"/>
      <c r="S57" s="87"/>
    </row>
    <row r="58" spans="1:19" x14ac:dyDescent="0.25">
      <c r="A58" s="109"/>
      <c r="B58" s="46"/>
      <c r="C58" s="36"/>
      <c r="D58" s="36"/>
      <c r="E58" s="36"/>
      <c r="F58" s="36"/>
      <c r="G58" s="41">
        <v>1</v>
      </c>
      <c r="H58" s="25" t="s">
        <v>7</v>
      </c>
      <c r="I58" s="34">
        <v>2</v>
      </c>
      <c r="J58" s="25" t="s">
        <v>7</v>
      </c>
      <c r="K58" s="25">
        <v>0.9</v>
      </c>
      <c r="L58" s="25" t="s">
        <v>7</v>
      </c>
      <c r="M58" s="25">
        <v>1.2</v>
      </c>
      <c r="N58" s="25" t="s">
        <v>8</v>
      </c>
      <c r="O58" s="26">
        <f t="shared" si="1"/>
        <v>2.16</v>
      </c>
      <c r="P58" s="84"/>
      <c r="Q58" s="97"/>
      <c r="R58" s="87"/>
      <c r="S58" s="87"/>
    </row>
    <row r="59" spans="1:19" x14ac:dyDescent="0.25">
      <c r="A59" s="109"/>
      <c r="B59" s="99" t="s">
        <v>20</v>
      </c>
      <c r="C59" s="100"/>
      <c r="D59" s="100"/>
      <c r="E59" s="36"/>
      <c r="F59" s="36"/>
      <c r="G59" s="41">
        <v>1</v>
      </c>
      <c r="H59" s="25" t="s">
        <v>7</v>
      </c>
      <c r="I59" s="34">
        <v>6</v>
      </c>
      <c r="J59" s="25" t="s">
        <v>7</v>
      </c>
      <c r="K59" s="25">
        <v>1.5</v>
      </c>
      <c r="L59" s="25" t="s">
        <v>7</v>
      </c>
      <c r="M59" s="25">
        <v>0.45</v>
      </c>
      <c r="N59" s="25" t="s">
        <v>8</v>
      </c>
      <c r="O59" s="26">
        <f t="shared" si="1"/>
        <v>4.05</v>
      </c>
      <c r="P59" s="84"/>
      <c r="Q59" s="97"/>
      <c r="R59" s="87"/>
      <c r="S59" s="87"/>
    </row>
    <row r="60" spans="1:19" x14ac:dyDescent="0.25">
      <c r="A60" s="109"/>
      <c r="B60" s="57"/>
      <c r="C60" s="41"/>
      <c r="D60" s="41"/>
      <c r="E60" s="36"/>
      <c r="F60" s="36"/>
      <c r="G60" s="41">
        <v>1</v>
      </c>
      <c r="H60" s="25" t="s">
        <v>7</v>
      </c>
      <c r="I60" s="34">
        <v>5</v>
      </c>
      <c r="J60" s="25" t="s">
        <v>7</v>
      </c>
      <c r="K60" s="25">
        <v>0.9</v>
      </c>
      <c r="L60" s="25" t="s">
        <v>7</v>
      </c>
      <c r="M60" s="25">
        <v>0.45</v>
      </c>
      <c r="N60" s="25" t="s">
        <v>8</v>
      </c>
      <c r="O60" s="26">
        <f t="shared" si="1"/>
        <v>2.0249999999999999</v>
      </c>
      <c r="P60" s="84"/>
      <c r="Q60" s="97"/>
      <c r="R60" s="87"/>
      <c r="S60" s="87"/>
    </row>
    <row r="61" spans="1:19" x14ac:dyDescent="0.25">
      <c r="A61" s="110"/>
      <c r="B61" s="103" t="s">
        <v>9</v>
      </c>
      <c r="C61" s="89"/>
      <c r="D61" s="89"/>
      <c r="E61" s="89"/>
      <c r="F61" s="89"/>
      <c r="G61" s="89"/>
      <c r="H61" s="89"/>
      <c r="I61" s="89"/>
      <c r="J61" s="89"/>
      <c r="K61" s="89"/>
      <c r="L61" s="89"/>
      <c r="M61" s="89"/>
      <c r="N61" s="29" t="s">
        <v>8</v>
      </c>
      <c r="O61" s="37">
        <f>SUM(O50:O60)</f>
        <v>61.914999999999999</v>
      </c>
      <c r="P61" s="85"/>
      <c r="Q61" s="98"/>
      <c r="R61" s="88"/>
      <c r="S61" s="88"/>
    </row>
    <row r="62" spans="1:19" ht="83.25" customHeight="1" x14ac:dyDescent="0.25">
      <c r="A62" s="108">
        <v>7</v>
      </c>
      <c r="B62" s="80" t="s">
        <v>21</v>
      </c>
      <c r="C62" s="81"/>
      <c r="D62" s="81"/>
      <c r="E62" s="81"/>
      <c r="F62" s="81"/>
      <c r="G62" s="81"/>
      <c r="H62" s="81"/>
      <c r="I62" s="81"/>
      <c r="J62" s="81"/>
      <c r="K62" s="81"/>
      <c r="L62" s="81"/>
      <c r="M62" s="81"/>
      <c r="N62" s="81"/>
      <c r="O62" s="82"/>
      <c r="P62" s="83" t="s">
        <v>6</v>
      </c>
      <c r="Q62" s="96">
        <v>50.18</v>
      </c>
      <c r="R62" s="86"/>
      <c r="S62" s="86">
        <f>Q62*R62</f>
        <v>0</v>
      </c>
    </row>
    <row r="63" spans="1:19" x14ac:dyDescent="0.25">
      <c r="A63" s="109"/>
      <c r="B63" s="99" t="s">
        <v>22</v>
      </c>
      <c r="C63" s="100"/>
      <c r="D63" s="100"/>
      <c r="E63" s="36"/>
      <c r="F63" s="36"/>
      <c r="G63" s="58">
        <v>1</v>
      </c>
      <c r="H63" s="25" t="s">
        <v>7</v>
      </c>
      <c r="I63" s="34">
        <v>1</v>
      </c>
      <c r="J63" s="25" t="s">
        <v>7</v>
      </c>
      <c r="K63" s="25">
        <v>7</v>
      </c>
      <c r="L63" s="25" t="s">
        <v>7</v>
      </c>
      <c r="M63" s="25">
        <v>2.7</v>
      </c>
      <c r="N63" s="25" t="s">
        <v>8</v>
      </c>
      <c r="O63" s="26">
        <f t="shared" ref="O63:O69" si="2">G63*I63*K63*M63</f>
        <v>18.900000000000002</v>
      </c>
      <c r="P63" s="84"/>
      <c r="Q63" s="97"/>
      <c r="R63" s="87"/>
      <c r="S63" s="87"/>
    </row>
    <row r="64" spans="1:19" x14ac:dyDescent="0.25">
      <c r="A64" s="109"/>
      <c r="B64" s="46"/>
      <c r="C64" s="36"/>
      <c r="D64" s="36"/>
      <c r="E64" s="36"/>
      <c r="F64" s="36"/>
      <c r="G64" s="58">
        <v>1</v>
      </c>
      <c r="H64" s="25" t="s">
        <v>7</v>
      </c>
      <c r="I64" s="34">
        <v>1</v>
      </c>
      <c r="J64" s="25" t="s">
        <v>7</v>
      </c>
      <c r="K64" s="25">
        <v>1.8</v>
      </c>
      <c r="L64" s="25" t="s">
        <v>7</v>
      </c>
      <c r="M64" s="25">
        <v>2.7</v>
      </c>
      <c r="N64" s="25" t="s">
        <v>8</v>
      </c>
      <c r="O64" s="26">
        <f t="shared" si="2"/>
        <v>4.8600000000000003</v>
      </c>
      <c r="P64" s="84"/>
      <c r="Q64" s="97"/>
      <c r="R64" s="87"/>
      <c r="S64" s="87"/>
    </row>
    <row r="65" spans="1:19" x14ac:dyDescent="0.25">
      <c r="A65" s="109"/>
      <c r="B65" s="46"/>
      <c r="C65" s="36"/>
      <c r="D65" s="36"/>
      <c r="E65" s="36"/>
      <c r="F65" s="36"/>
      <c r="G65" s="41">
        <v>1</v>
      </c>
      <c r="H65" s="25" t="s">
        <v>7</v>
      </c>
      <c r="I65" s="34">
        <v>7</v>
      </c>
      <c r="J65" s="25" t="s">
        <v>7</v>
      </c>
      <c r="K65" s="25">
        <v>1.5</v>
      </c>
      <c r="L65" s="25" t="s">
        <v>7</v>
      </c>
      <c r="M65" s="25">
        <v>1.5</v>
      </c>
      <c r="N65" s="25" t="s">
        <v>8</v>
      </c>
      <c r="O65" s="26">
        <f t="shared" si="2"/>
        <v>15.75</v>
      </c>
      <c r="P65" s="84"/>
      <c r="Q65" s="97"/>
      <c r="R65" s="87"/>
      <c r="S65" s="87"/>
    </row>
    <row r="66" spans="1:19" x14ac:dyDescent="0.25">
      <c r="A66" s="109"/>
      <c r="B66" s="46"/>
      <c r="C66" s="36"/>
      <c r="D66" s="36"/>
      <c r="E66" s="36"/>
      <c r="F66" s="36"/>
      <c r="G66" s="41">
        <v>1</v>
      </c>
      <c r="H66" s="25" t="s">
        <v>7</v>
      </c>
      <c r="I66" s="34">
        <v>3</v>
      </c>
      <c r="J66" s="25" t="s">
        <v>7</v>
      </c>
      <c r="K66" s="25">
        <v>0.9</v>
      </c>
      <c r="L66" s="25" t="s">
        <v>7</v>
      </c>
      <c r="M66" s="25">
        <v>0.9</v>
      </c>
      <c r="N66" s="25" t="s">
        <v>8</v>
      </c>
      <c r="O66" s="26">
        <f t="shared" si="2"/>
        <v>2.4300000000000002</v>
      </c>
      <c r="P66" s="84"/>
      <c r="Q66" s="97"/>
      <c r="R66" s="87"/>
      <c r="S66" s="87"/>
    </row>
    <row r="67" spans="1:19" x14ac:dyDescent="0.25">
      <c r="A67" s="109"/>
      <c r="B67" s="46"/>
      <c r="C67" s="36"/>
      <c r="D67" s="36"/>
      <c r="E67" s="36"/>
      <c r="F67" s="36"/>
      <c r="G67" s="41">
        <v>1</v>
      </c>
      <c r="H67" s="25" t="s">
        <v>7</v>
      </c>
      <c r="I67" s="34">
        <v>2</v>
      </c>
      <c r="J67" s="25" t="s">
        <v>7</v>
      </c>
      <c r="K67" s="25">
        <v>0.9</v>
      </c>
      <c r="L67" s="25" t="s">
        <v>7</v>
      </c>
      <c r="M67" s="25">
        <v>1.2</v>
      </c>
      <c r="N67" s="25" t="s">
        <v>8</v>
      </c>
      <c r="O67" s="26">
        <f t="shared" si="2"/>
        <v>2.16</v>
      </c>
      <c r="P67" s="84"/>
      <c r="Q67" s="97"/>
      <c r="R67" s="87"/>
      <c r="S67" s="87"/>
    </row>
    <row r="68" spans="1:19" x14ac:dyDescent="0.25">
      <c r="A68" s="109"/>
      <c r="B68" s="46"/>
      <c r="C68" s="36"/>
      <c r="D68" s="36"/>
      <c r="E68" s="36"/>
      <c r="F68" s="36"/>
      <c r="G68" s="41">
        <v>1</v>
      </c>
      <c r="H68" s="25" t="s">
        <v>7</v>
      </c>
      <c r="I68" s="34">
        <v>6</v>
      </c>
      <c r="J68" s="25" t="s">
        <v>7</v>
      </c>
      <c r="K68" s="25">
        <v>1.5</v>
      </c>
      <c r="L68" s="25" t="s">
        <v>7</v>
      </c>
      <c r="M68" s="25">
        <v>0.45</v>
      </c>
      <c r="N68" s="25" t="s">
        <v>8</v>
      </c>
      <c r="O68" s="26">
        <f t="shared" si="2"/>
        <v>4.05</v>
      </c>
      <c r="P68" s="84"/>
      <c r="Q68" s="97"/>
      <c r="R68" s="87"/>
      <c r="S68" s="87"/>
    </row>
    <row r="69" spans="1:19" x14ac:dyDescent="0.25">
      <c r="A69" s="109"/>
      <c r="B69" s="46"/>
      <c r="C69" s="36"/>
      <c r="D69" s="36"/>
      <c r="E69" s="36"/>
      <c r="F69" s="36"/>
      <c r="G69" s="41">
        <v>1</v>
      </c>
      <c r="H69" s="25" t="s">
        <v>7</v>
      </c>
      <c r="I69" s="34">
        <v>5</v>
      </c>
      <c r="J69" s="25" t="s">
        <v>7</v>
      </c>
      <c r="K69" s="25">
        <v>0.9</v>
      </c>
      <c r="L69" s="25" t="s">
        <v>7</v>
      </c>
      <c r="M69" s="25">
        <v>0.45</v>
      </c>
      <c r="N69" s="25" t="s">
        <v>8</v>
      </c>
      <c r="O69" s="26">
        <f t="shared" si="2"/>
        <v>2.0249999999999999</v>
      </c>
      <c r="P69" s="84"/>
      <c r="Q69" s="97"/>
      <c r="R69" s="87"/>
      <c r="S69" s="87"/>
    </row>
    <row r="70" spans="1:19" x14ac:dyDescent="0.25">
      <c r="A70" s="110"/>
      <c r="B70" s="103" t="s">
        <v>9</v>
      </c>
      <c r="C70" s="89"/>
      <c r="D70" s="89"/>
      <c r="E70" s="89"/>
      <c r="F70" s="89"/>
      <c r="G70" s="89"/>
      <c r="H70" s="89"/>
      <c r="I70" s="89"/>
      <c r="J70" s="89"/>
      <c r="K70" s="89"/>
      <c r="L70" s="89"/>
      <c r="M70" s="89"/>
      <c r="N70" s="29" t="s">
        <v>8</v>
      </c>
      <c r="O70" s="37">
        <f>SUM(O63:O69)</f>
        <v>50.175000000000004</v>
      </c>
      <c r="P70" s="85"/>
      <c r="Q70" s="98"/>
      <c r="R70" s="88"/>
      <c r="S70" s="88"/>
    </row>
    <row r="71" spans="1:19" ht="61.5" customHeight="1" x14ac:dyDescent="0.25">
      <c r="A71" s="56">
        <v>8</v>
      </c>
      <c r="B71" s="90" t="s">
        <v>23</v>
      </c>
      <c r="C71" s="91"/>
      <c r="D71" s="91"/>
      <c r="E71" s="91"/>
      <c r="F71" s="91"/>
      <c r="G71" s="91"/>
      <c r="H71" s="91"/>
      <c r="I71" s="91"/>
      <c r="J71" s="91"/>
      <c r="K71" s="91"/>
      <c r="L71" s="91"/>
      <c r="M71" s="91"/>
      <c r="N71" s="91"/>
      <c r="O71" s="92"/>
      <c r="P71" s="38" t="s">
        <v>6</v>
      </c>
      <c r="Q71" s="39">
        <v>50.18</v>
      </c>
      <c r="R71" s="20"/>
      <c r="S71" s="20">
        <f>Q71*R71</f>
        <v>0</v>
      </c>
    </row>
    <row r="72" spans="1:19" ht="24.95" customHeight="1" x14ac:dyDescent="0.25">
      <c r="A72" s="59"/>
      <c r="B72" s="59"/>
      <c r="C72" s="59"/>
      <c r="D72" s="59"/>
      <c r="E72" s="111" t="s">
        <v>24</v>
      </c>
      <c r="F72" s="111"/>
      <c r="G72" s="111"/>
      <c r="H72" s="111"/>
      <c r="I72" s="111"/>
      <c r="J72" s="111"/>
      <c r="K72" s="111"/>
      <c r="L72" s="111"/>
      <c r="M72" s="111"/>
      <c r="N72" s="111"/>
      <c r="O72" s="111"/>
      <c r="P72" s="111"/>
      <c r="Q72" s="111"/>
      <c r="R72" s="19" t="s">
        <v>8</v>
      </c>
      <c r="S72" s="53">
        <f>SUM(S6:S71)</f>
        <v>0</v>
      </c>
    </row>
    <row r="73" spans="1:19" ht="24.95" customHeight="1" x14ac:dyDescent="0.25">
      <c r="A73" s="59"/>
      <c r="B73" s="59"/>
      <c r="C73" s="59"/>
      <c r="D73" s="59"/>
      <c r="E73" s="112" t="s">
        <v>49</v>
      </c>
      <c r="F73" s="112"/>
      <c r="G73" s="112"/>
      <c r="H73" s="112"/>
      <c r="I73" s="112"/>
      <c r="J73" s="112"/>
      <c r="K73" s="112"/>
      <c r="L73" s="112"/>
      <c r="M73" s="112"/>
      <c r="N73" s="112"/>
      <c r="O73" s="112"/>
      <c r="P73" s="112"/>
      <c r="Q73" s="112"/>
      <c r="R73" s="16" t="s">
        <v>8</v>
      </c>
      <c r="S73" s="53">
        <f>S72*0.18</f>
        <v>0</v>
      </c>
    </row>
    <row r="74" spans="1:19" ht="24.95" customHeight="1" x14ac:dyDescent="0.25">
      <c r="A74" s="59"/>
      <c r="B74" s="59"/>
      <c r="C74" s="59"/>
      <c r="D74" s="59"/>
      <c r="E74" s="113" t="s">
        <v>25</v>
      </c>
      <c r="F74" s="113"/>
      <c r="G74" s="113"/>
      <c r="H74" s="113"/>
      <c r="I74" s="113"/>
      <c r="J74" s="113"/>
      <c r="K74" s="113"/>
      <c r="L74" s="113"/>
      <c r="M74" s="113"/>
      <c r="N74" s="113"/>
      <c r="O74" s="113"/>
      <c r="P74" s="113"/>
      <c r="Q74" s="113"/>
      <c r="R74" s="16" t="s">
        <v>8</v>
      </c>
      <c r="S74" s="53">
        <f>SUM(S72:S73)</f>
        <v>0</v>
      </c>
    </row>
    <row r="75" spans="1:19" ht="24.95" customHeight="1" x14ac:dyDescent="0.25">
      <c r="A75" s="59"/>
      <c r="B75" s="59"/>
      <c r="C75" s="59"/>
      <c r="D75" s="59"/>
      <c r="E75" s="113" t="s">
        <v>26</v>
      </c>
      <c r="F75" s="113"/>
      <c r="G75" s="113"/>
      <c r="H75" s="113"/>
      <c r="I75" s="113"/>
      <c r="J75" s="113"/>
      <c r="K75" s="113"/>
      <c r="L75" s="113"/>
      <c r="M75" s="113"/>
      <c r="N75" s="113"/>
      <c r="O75" s="113"/>
      <c r="P75" s="113"/>
      <c r="Q75" s="113"/>
      <c r="R75" s="16" t="s">
        <v>8</v>
      </c>
      <c r="S75" s="53">
        <f>ROUND(S74,0)</f>
        <v>0</v>
      </c>
    </row>
    <row r="76" spans="1:19" ht="24.95" customHeight="1" x14ac:dyDescent="0.25">
      <c r="A76" s="114"/>
      <c r="B76" s="114"/>
      <c r="C76" s="114"/>
      <c r="D76" s="114"/>
      <c r="E76" s="114"/>
      <c r="F76" s="114"/>
      <c r="G76" s="114"/>
      <c r="H76" s="114"/>
      <c r="I76" s="114"/>
      <c r="J76" s="114"/>
      <c r="K76" s="114"/>
      <c r="L76" s="114"/>
      <c r="M76" s="114"/>
      <c r="N76" s="114"/>
      <c r="O76" s="114"/>
      <c r="P76" s="114"/>
      <c r="Q76" s="114"/>
      <c r="R76" s="114"/>
      <c r="S76" s="114"/>
    </row>
    <row r="77" spans="1:19" x14ac:dyDescent="0.25">
      <c r="A77" s="21"/>
      <c r="B77" s="21"/>
      <c r="C77" s="21"/>
      <c r="D77" s="21"/>
      <c r="E77" s="21"/>
      <c r="F77" s="71"/>
      <c r="G77" s="71"/>
      <c r="H77" s="71"/>
      <c r="I77" s="71"/>
      <c r="J77" s="71"/>
      <c r="K77" s="71"/>
      <c r="L77" s="71"/>
      <c r="M77" s="71"/>
      <c r="N77" s="71"/>
      <c r="O77" s="71"/>
      <c r="P77" s="71"/>
      <c r="Q77" s="71"/>
      <c r="R77" s="71"/>
      <c r="S77" s="71"/>
    </row>
    <row r="78" spans="1:19" x14ac:dyDescent="0.25">
      <c r="A78" s="21"/>
      <c r="B78" s="21"/>
      <c r="C78" s="21"/>
      <c r="D78" s="21"/>
      <c r="E78" s="21"/>
      <c r="F78" s="71"/>
      <c r="G78" s="71"/>
      <c r="H78" s="71"/>
      <c r="I78" s="71"/>
      <c r="J78" s="71"/>
      <c r="K78" s="71"/>
      <c r="L78" s="71"/>
      <c r="M78" s="71"/>
      <c r="N78" s="71"/>
      <c r="O78" s="71"/>
      <c r="P78" s="71"/>
      <c r="Q78" s="71"/>
      <c r="R78" s="71"/>
      <c r="S78" s="71"/>
    </row>
  </sheetData>
  <sheetProtection password="CE88" sheet="1" objects="1" scenarios="1"/>
  <mergeCells count="56">
    <mergeCell ref="E73:Q73"/>
    <mergeCell ref="E74:Q74"/>
    <mergeCell ref="E75:Q75"/>
    <mergeCell ref="A76:S76"/>
    <mergeCell ref="A62:A70"/>
    <mergeCell ref="R62:R70"/>
    <mergeCell ref="S62:S70"/>
    <mergeCell ref="A49:A61"/>
    <mergeCell ref="A42:A48"/>
    <mergeCell ref="A13:A40"/>
    <mergeCell ref="B71:O71"/>
    <mergeCell ref="E72:Q72"/>
    <mergeCell ref="P62:P70"/>
    <mergeCell ref="Q62:Q70"/>
    <mergeCell ref="B63:D63"/>
    <mergeCell ref="B70:M70"/>
    <mergeCell ref="B55:D55"/>
    <mergeCell ref="B56:D56"/>
    <mergeCell ref="B59:D59"/>
    <mergeCell ref="B61:M61"/>
    <mergeCell ref="B62:O62"/>
    <mergeCell ref="B41:O41"/>
    <mergeCell ref="S42:S48"/>
    <mergeCell ref="B43:D43"/>
    <mergeCell ref="K48:M48"/>
    <mergeCell ref="B49:O49"/>
    <mergeCell ref="P49:P61"/>
    <mergeCell ref="Q49:Q61"/>
    <mergeCell ref="R49:R61"/>
    <mergeCell ref="S49:S61"/>
    <mergeCell ref="B50:D50"/>
    <mergeCell ref="B42:O42"/>
    <mergeCell ref="P42:P48"/>
    <mergeCell ref="Q42:Q48"/>
    <mergeCell ref="R42:R48"/>
    <mergeCell ref="S13:S40"/>
    <mergeCell ref="B35:D37"/>
    <mergeCell ref="E35:G35"/>
    <mergeCell ref="E36:G37"/>
    <mergeCell ref="E39:G39"/>
    <mergeCell ref="B40:M40"/>
    <mergeCell ref="B12:O12"/>
    <mergeCell ref="B13:O13"/>
    <mergeCell ref="P13:P40"/>
    <mergeCell ref="Q13:Q40"/>
    <mergeCell ref="R13:R40"/>
    <mergeCell ref="A1:S1"/>
    <mergeCell ref="A2:S2"/>
    <mergeCell ref="B5:O5"/>
    <mergeCell ref="A6:A11"/>
    <mergeCell ref="B6:O6"/>
    <mergeCell ref="P6:P11"/>
    <mergeCell ref="Q6:Q11"/>
    <mergeCell ref="R6:R11"/>
    <mergeCell ref="S6:S11"/>
    <mergeCell ref="K11:M11"/>
  </mergeCells>
  <pageMargins left="0.7" right="0.7" top="0.75" bottom="0.75" header="0.3" footer="0.3"/>
  <pageSetup paperSize="9" scale="85"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topLeftCell="A4" workbookViewId="0">
      <selection activeCell="O3" sqref="O3"/>
    </sheetView>
  </sheetViews>
  <sheetFormatPr defaultRowHeight="15" x14ac:dyDescent="0.25"/>
  <cols>
    <col min="1" max="1" width="7.42578125" customWidth="1"/>
    <col min="3" max="3" width="7.42578125" customWidth="1"/>
    <col min="4" max="4" width="6.7109375" customWidth="1"/>
    <col min="5" max="5" width="1.42578125" customWidth="1"/>
    <col min="6" max="6" width="0.42578125" customWidth="1"/>
    <col min="7" max="7" width="6.42578125" customWidth="1"/>
    <col min="8" max="8" width="4.140625" customWidth="1"/>
    <col min="9" max="9" width="5.42578125" customWidth="1"/>
    <col min="10" max="10" width="4.42578125" customWidth="1"/>
    <col min="11" max="11" width="8" customWidth="1"/>
    <col min="12" max="12" width="2.85546875" customWidth="1"/>
    <col min="13" max="13" width="8.42578125" customWidth="1"/>
    <col min="14" max="14" width="3.140625" customWidth="1"/>
    <col min="16" max="17" width="6.42578125" customWidth="1"/>
    <col min="18" max="18" width="20.42578125" customWidth="1"/>
    <col min="19" max="19" width="20.140625" customWidth="1"/>
  </cols>
  <sheetData>
    <row r="1" spans="1:19" ht="18.75" x14ac:dyDescent="0.25">
      <c r="A1" s="73" t="s">
        <v>62</v>
      </c>
      <c r="B1" s="117"/>
      <c r="C1" s="117"/>
      <c r="D1" s="117"/>
      <c r="E1" s="117"/>
      <c r="F1" s="117"/>
      <c r="G1" s="117"/>
      <c r="H1" s="117"/>
      <c r="I1" s="117"/>
      <c r="J1" s="117"/>
      <c r="K1" s="117"/>
      <c r="L1" s="117"/>
      <c r="M1" s="117"/>
      <c r="N1" s="117"/>
      <c r="O1" s="117"/>
      <c r="P1" s="117"/>
      <c r="Q1" s="117"/>
      <c r="R1" s="117"/>
      <c r="S1" s="117"/>
    </row>
    <row r="2" spans="1:19" ht="29.25" customHeight="1" x14ac:dyDescent="0.25">
      <c r="A2" s="74" t="s">
        <v>39</v>
      </c>
      <c r="B2" s="74"/>
      <c r="C2" s="74"/>
      <c r="D2" s="74"/>
      <c r="E2" s="74"/>
      <c r="F2" s="74"/>
      <c r="G2" s="74"/>
      <c r="H2" s="74"/>
      <c r="I2" s="74"/>
      <c r="J2" s="74"/>
      <c r="K2" s="74"/>
      <c r="L2" s="74"/>
      <c r="M2" s="74"/>
      <c r="N2" s="74"/>
      <c r="O2" s="74"/>
      <c r="P2" s="74"/>
      <c r="Q2" s="74"/>
      <c r="R2" s="74"/>
      <c r="S2" s="74"/>
    </row>
    <row r="3" spans="1:19" s="7" customFormat="1" ht="34.5" customHeight="1" x14ac:dyDescent="0.25">
      <c r="A3" s="9" t="s">
        <v>69</v>
      </c>
      <c r="B3" s="10"/>
      <c r="C3" s="10"/>
      <c r="D3" s="10"/>
      <c r="E3" s="10"/>
      <c r="F3" s="10"/>
      <c r="G3" s="11"/>
      <c r="H3" s="11"/>
      <c r="I3" s="11"/>
      <c r="J3" s="11"/>
      <c r="K3" s="11"/>
      <c r="L3" s="11"/>
      <c r="M3" s="11"/>
      <c r="N3" s="11"/>
      <c r="O3" s="11"/>
      <c r="P3" s="11"/>
      <c r="Q3" s="11"/>
      <c r="R3" s="11"/>
      <c r="S3" s="12"/>
    </row>
    <row r="4" spans="1:19" s="7" customFormat="1" ht="15.75" x14ac:dyDescent="0.25">
      <c r="A4" s="67"/>
      <c r="B4" s="67"/>
      <c r="C4" s="67"/>
      <c r="D4" s="67"/>
      <c r="E4" s="67"/>
      <c r="F4" s="12"/>
      <c r="G4" s="12"/>
      <c r="H4" s="12"/>
      <c r="I4" s="12"/>
      <c r="J4" s="12"/>
      <c r="K4" s="12"/>
      <c r="L4" s="12"/>
      <c r="M4" s="12"/>
      <c r="N4" s="12"/>
      <c r="O4" s="12"/>
      <c r="P4" s="12"/>
      <c r="Q4" s="12"/>
      <c r="R4" s="12"/>
      <c r="S4" s="12"/>
    </row>
    <row r="5" spans="1:19" ht="15.75" x14ac:dyDescent="0.25">
      <c r="A5" s="54" t="s">
        <v>54</v>
      </c>
      <c r="B5" s="76" t="s">
        <v>0</v>
      </c>
      <c r="C5" s="76"/>
      <c r="D5" s="76"/>
      <c r="E5" s="76"/>
      <c r="F5" s="76"/>
      <c r="G5" s="76"/>
      <c r="H5" s="76"/>
      <c r="I5" s="76"/>
      <c r="J5" s="76"/>
      <c r="K5" s="76"/>
      <c r="L5" s="76"/>
      <c r="M5" s="76"/>
      <c r="N5" s="76"/>
      <c r="O5" s="76"/>
      <c r="P5" s="54" t="s">
        <v>1</v>
      </c>
      <c r="Q5" s="54" t="s">
        <v>2</v>
      </c>
      <c r="R5" s="14" t="s">
        <v>3</v>
      </c>
      <c r="S5" s="14" t="s">
        <v>4</v>
      </c>
    </row>
    <row r="6" spans="1:19" ht="71.25" customHeight="1" x14ac:dyDescent="0.25">
      <c r="A6" s="118">
        <v>1</v>
      </c>
      <c r="B6" s="80" t="s">
        <v>5</v>
      </c>
      <c r="C6" s="81"/>
      <c r="D6" s="81"/>
      <c r="E6" s="81"/>
      <c r="F6" s="81"/>
      <c r="G6" s="81"/>
      <c r="H6" s="81"/>
      <c r="I6" s="81"/>
      <c r="J6" s="81"/>
      <c r="K6" s="81"/>
      <c r="L6" s="81"/>
      <c r="M6" s="81"/>
      <c r="N6" s="81"/>
      <c r="O6" s="82"/>
      <c r="P6" s="83" t="s">
        <v>6</v>
      </c>
      <c r="Q6" s="83">
        <v>52.06</v>
      </c>
      <c r="R6" s="86"/>
      <c r="S6" s="86">
        <f>Q6*R6</f>
        <v>0</v>
      </c>
    </row>
    <row r="7" spans="1:19" x14ac:dyDescent="0.25">
      <c r="A7" s="78"/>
      <c r="B7" s="23"/>
      <c r="C7" s="24"/>
      <c r="D7" s="24"/>
      <c r="E7" s="24"/>
      <c r="F7" s="24"/>
      <c r="G7" s="24"/>
      <c r="H7" s="24"/>
      <c r="I7" s="24"/>
      <c r="J7" s="24"/>
      <c r="K7" s="25">
        <v>4.5</v>
      </c>
      <c r="L7" s="25" t="s">
        <v>7</v>
      </c>
      <c r="M7" s="25">
        <v>3.5</v>
      </c>
      <c r="N7" s="25" t="s">
        <v>8</v>
      </c>
      <c r="O7" s="26">
        <f>K7*M7</f>
        <v>15.75</v>
      </c>
      <c r="P7" s="84"/>
      <c r="Q7" s="84"/>
      <c r="R7" s="87"/>
      <c r="S7" s="87"/>
    </row>
    <row r="8" spans="1:19" x14ac:dyDescent="0.25">
      <c r="A8" s="78"/>
      <c r="B8" s="23"/>
      <c r="C8" s="24"/>
      <c r="D8" s="24"/>
      <c r="E8" s="24"/>
      <c r="F8" s="24"/>
      <c r="G8" s="24"/>
      <c r="H8" s="24"/>
      <c r="I8" s="24"/>
      <c r="J8" s="24"/>
      <c r="K8" s="25">
        <v>3.7</v>
      </c>
      <c r="L8" s="25" t="s">
        <v>7</v>
      </c>
      <c r="M8" s="25">
        <v>3.2</v>
      </c>
      <c r="N8" s="25" t="s">
        <v>8</v>
      </c>
      <c r="O8" s="26">
        <f>K8*M8</f>
        <v>11.840000000000002</v>
      </c>
      <c r="P8" s="84"/>
      <c r="Q8" s="84"/>
      <c r="R8" s="87"/>
      <c r="S8" s="87"/>
    </row>
    <row r="9" spans="1:19" x14ac:dyDescent="0.25">
      <c r="A9" s="78"/>
      <c r="B9" s="23"/>
      <c r="C9" s="24"/>
      <c r="D9" s="24"/>
      <c r="E9" s="24"/>
      <c r="F9" s="24"/>
      <c r="G9" s="24"/>
      <c r="H9" s="24"/>
      <c r="I9" s="24"/>
      <c r="J9" s="24"/>
      <c r="K9" s="25">
        <v>3.9</v>
      </c>
      <c r="L9" s="25" t="s">
        <v>7</v>
      </c>
      <c r="M9" s="25">
        <v>3.3</v>
      </c>
      <c r="N9" s="25" t="s">
        <v>8</v>
      </c>
      <c r="O9" s="26">
        <f>K9*M9</f>
        <v>12.87</v>
      </c>
      <c r="P9" s="84"/>
      <c r="Q9" s="84"/>
      <c r="R9" s="87"/>
      <c r="S9" s="87"/>
    </row>
    <row r="10" spans="1:19" x14ac:dyDescent="0.25">
      <c r="A10" s="78"/>
      <c r="B10" s="23"/>
      <c r="C10" s="24"/>
      <c r="D10" s="24"/>
      <c r="E10" s="24"/>
      <c r="F10" s="24"/>
      <c r="G10" s="24"/>
      <c r="H10" s="24"/>
      <c r="I10" s="24"/>
      <c r="J10" s="24"/>
      <c r="K10" s="25">
        <v>4</v>
      </c>
      <c r="L10" s="25" t="s">
        <v>7</v>
      </c>
      <c r="M10" s="25">
        <v>2.9</v>
      </c>
      <c r="N10" s="25" t="s">
        <v>8</v>
      </c>
      <c r="O10" s="26">
        <f>K10*M10</f>
        <v>11.6</v>
      </c>
      <c r="P10" s="84"/>
      <c r="Q10" s="84"/>
      <c r="R10" s="87"/>
      <c r="S10" s="87"/>
    </row>
    <row r="11" spans="1:19" x14ac:dyDescent="0.25">
      <c r="A11" s="79"/>
      <c r="B11" s="27"/>
      <c r="C11" s="28"/>
      <c r="D11" s="28"/>
      <c r="E11" s="28"/>
      <c r="F11" s="28"/>
      <c r="G11" s="28"/>
      <c r="H11" s="28"/>
      <c r="I11" s="28"/>
      <c r="J11" s="28"/>
      <c r="K11" s="89" t="s">
        <v>9</v>
      </c>
      <c r="L11" s="89"/>
      <c r="M11" s="89"/>
      <c r="N11" s="29" t="s">
        <v>8</v>
      </c>
      <c r="O11" s="30">
        <f>SUM(O7:O10)</f>
        <v>52.06</v>
      </c>
      <c r="P11" s="85"/>
      <c r="Q11" s="85"/>
      <c r="R11" s="88"/>
      <c r="S11" s="88"/>
    </row>
    <row r="12" spans="1:19" ht="90" customHeight="1" x14ac:dyDescent="0.25">
      <c r="A12" s="55">
        <v>2</v>
      </c>
      <c r="B12" s="90" t="s">
        <v>10</v>
      </c>
      <c r="C12" s="91"/>
      <c r="D12" s="91"/>
      <c r="E12" s="91"/>
      <c r="F12" s="91"/>
      <c r="G12" s="91"/>
      <c r="H12" s="91"/>
      <c r="I12" s="91"/>
      <c r="J12" s="91"/>
      <c r="K12" s="91"/>
      <c r="L12" s="91"/>
      <c r="M12" s="91"/>
      <c r="N12" s="91"/>
      <c r="O12" s="92"/>
      <c r="P12" s="31" t="s">
        <v>6</v>
      </c>
      <c r="Q12" s="31">
        <v>52.06</v>
      </c>
      <c r="R12" s="17"/>
      <c r="S12" s="18">
        <f>Q12*R12</f>
        <v>0</v>
      </c>
    </row>
    <row r="13" spans="1:19" ht="57.75" customHeight="1" x14ac:dyDescent="0.25">
      <c r="A13" s="108">
        <v>3</v>
      </c>
      <c r="B13" s="93" t="s">
        <v>11</v>
      </c>
      <c r="C13" s="94"/>
      <c r="D13" s="94"/>
      <c r="E13" s="94"/>
      <c r="F13" s="94"/>
      <c r="G13" s="94"/>
      <c r="H13" s="94"/>
      <c r="I13" s="94"/>
      <c r="J13" s="94"/>
      <c r="K13" s="94"/>
      <c r="L13" s="94"/>
      <c r="M13" s="94"/>
      <c r="N13" s="94"/>
      <c r="O13" s="95"/>
      <c r="P13" s="83" t="s">
        <v>6</v>
      </c>
      <c r="Q13" s="96">
        <v>456.32</v>
      </c>
      <c r="R13" s="86"/>
      <c r="S13" s="86">
        <f>Q13*R13</f>
        <v>0</v>
      </c>
    </row>
    <row r="14" spans="1:19" x14ac:dyDescent="0.25">
      <c r="A14" s="109"/>
      <c r="B14" s="32"/>
      <c r="C14" s="33"/>
      <c r="D14" s="33"/>
      <c r="E14" s="33"/>
      <c r="F14" s="33"/>
      <c r="G14" s="34"/>
      <c r="H14" s="25"/>
      <c r="I14" s="34">
        <v>2</v>
      </c>
      <c r="J14" s="25" t="s">
        <v>7</v>
      </c>
      <c r="K14" s="25">
        <v>42.8</v>
      </c>
      <c r="L14" s="25" t="s">
        <v>7</v>
      </c>
      <c r="M14" s="25">
        <v>3.7</v>
      </c>
      <c r="N14" s="25" t="s">
        <v>8</v>
      </c>
      <c r="O14" s="26">
        <f>I14*K14*M14</f>
        <v>316.71999999999997</v>
      </c>
      <c r="P14" s="84"/>
      <c r="Q14" s="97"/>
      <c r="R14" s="87"/>
      <c r="S14" s="87"/>
    </row>
    <row r="15" spans="1:19" x14ac:dyDescent="0.25">
      <c r="A15" s="109"/>
      <c r="B15" s="32"/>
      <c r="C15" s="33"/>
      <c r="D15" s="33"/>
      <c r="E15" s="33"/>
      <c r="F15" s="33"/>
      <c r="G15" s="33"/>
      <c r="H15" s="33"/>
      <c r="I15" s="34">
        <v>2</v>
      </c>
      <c r="J15" s="25" t="s">
        <v>7</v>
      </c>
      <c r="K15" s="25">
        <v>7</v>
      </c>
      <c r="L15" s="25" t="s">
        <v>7</v>
      </c>
      <c r="M15" s="25">
        <v>3.7</v>
      </c>
      <c r="N15" s="25" t="s">
        <v>8</v>
      </c>
      <c r="O15" s="26">
        <f>I15*K15*M15</f>
        <v>51.800000000000004</v>
      </c>
      <c r="P15" s="84"/>
      <c r="Q15" s="97"/>
      <c r="R15" s="87"/>
      <c r="S15" s="87"/>
    </row>
    <row r="16" spans="1:19" x14ac:dyDescent="0.25">
      <c r="A16" s="109"/>
      <c r="B16" s="32"/>
      <c r="C16" s="33"/>
      <c r="D16" s="33"/>
      <c r="E16" s="33"/>
      <c r="F16" s="33"/>
      <c r="G16" s="35">
        <v>2</v>
      </c>
      <c r="H16" s="25" t="s">
        <v>7</v>
      </c>
      <c r="I16" s="34">
        <v>28</v>
      </c>
      <c r="J16" s="25" t="s">
        <v>7</v>
      </c>
      <c r="K16" s="25">
        <v>4</v>
      </c>
      <c r="L16" s="25" t="s">
        <v>7</v>
      </c>
      <c r="M16" s="25">
        <v>0.6</v>
      </c>
      <c r="N16" s="25" t="s">
        <v>8</v>
      </c>
      <c r="O16" s="26">
        <f>G16*I16*K16*M16</f>
        <v>134.4</v>
      </c>
      <c r="P16" s="84"/>
      <c r="Q16" s="97"/>
      <c r="R16" s="87"/>
      <c r="S16" s="87"/>
    </row>
    <row r="17" spans="1:19" x14ac:dyDescent="0.25">
      <c r="A17" s="109"/>
      <c r="B17" s="99" t="s">
        <v>29</v>
      </c>
      <c r="C17" s="100"/>
      <c r="D17" s="100"/>
      <c r="E17" s="131" t="s">
        <v>13</v>
      </c>
      <c r="F17" s="131"/>
      <c r="G17" s="131"/>
      <c r="H17" s="36"/>
      <c r="I17" s="34">
        <v>8</v>
      </c>
      <c r="J17" s="25" t="s">
        <v>7</v>
      </c>
      <c r="K17" s="25">
        <v>1</v>
      </c>
      <c r="L17" s="25" t="s">
        <v>7</v>
      </c>
      <c r="M17" s="25">
        <v>2</v>
      </c>
      <c r="N17" s="25" t="s">
        <v>8</v>
      </c>
      <c r="O17" s="26">
        <f>-I17*K17*M17</f>
        <v>-16</v>
      </c>
      <c r="P17" s="84"/>
      <c r="Q17" s="97"/>
      <c r="R17" s="87"/>
      <c r="S17" s="87"/>
    </row>
    <row r="18" spans="1:19" x14ac:dyDescent="0.25">
      <c r="A18" s="109"/>
      <c r="B18" s="99"/>
      <c r="C18" s="100"/>
      <c r="D18" s="100"/>
      <c r="E18" s="131" t="s">
        <v>14</v>
      </c>
      <c r="F18" s="131"/>
      <c r="G18" s="131"/>
      <c r="H18" s="36"/>
      <c r="I18" s="34">
        <v>16</v>
      </c>
      <c r="J18" s="25" t="s">
        <v>7</v>
      </c>
      <c r="K18" s="25">
        <v>1.5</v>
      </c>
      <c r="L18" s="25" t="s">
        <v>7</v>
      </c>
      <c r="M18" s="25">
        <v>1.2</v>
      </c>
      <c r="N18" s="25" t="s">
        <v>8</v>
      </c>
      <c r="O18" s="26">
        <f>-I18*K18*M18</f>
        <v>-28.799999999999997</v>
      </c>
      <c r="P18" s="84"/>
      <c r="Q18" s="97"/>
      <c r="R18" s="87"/>
      <c r="S18" s="87"/>
    </row>
    <row r="19" spans="1:19" x14ac:dyDescent="0.25">
      <c r="A19" s="109"/>
      <c r="B19" s="99"/>
      <c r="C19" s="100"/>
      <c r="D19" s="100"/>
      <c r="E19" s="131"/>
      <c r="F19" s="131"/>
      <c r="G19" s="131"/>
      <c r="H19" s="36"/>
      <c r="I19" s="34">
        <v>2</v>
      </c>
      <c r="J19" s="25" t="s">
        <v>7</v>
      </c>
      <c r="K19" s="25">
        <v>0.3</v>
      </c>
      <c r="L19" s="25" t="s">
        <v>7</v>
      </c>
      <c r="M19" s="25">
        <v>1.8</v>
      </c>
      <c r="N19" s="25" t="s">
        <v>8</v>
      </c>
      <c r="O19" s="26">
        <f>-I19*K19*M19</f>
        <v>-1.08</v>
      </c>
      <c r="P19" s="84"/>
      <c r="Q19" s="97"/>
      <c r="R19" s="87"/>
      <c r="S19" s="87"/>
    </row>
    <row r="20" spans="1:19" x14ac:dyDescent="0.25">
      <c r="A20" s="109"/>
      <c r="B20" s="46"/>
      <c r="C20" s="36"/>
      <c r="D20" s="36"/>
      <c r="E20" s="36"/>
      <c r="F20" s="36"/>
      <c r="G20" s="36"/>
      <c r="H20" s="36"/>
      <c r="I20" s="34">
        <v>2</v>
      </c>
      <c r="J20" s="25" t="s">
        <v>7</v>
      </c>
      <c r="K20" s="25">
        <v>0.6</v>
      </c>
      <c r="L20" s="25" t="s">
        <v>7</v>
      </c>
      <c r="M20" s="25">
        <v>0.6</v>
      </c>
      <c r="N20" s="25" t="s">
        <v>8</v>
      </c>
      <c r="O20" s="26">
        <f>-I20*K20*M20</f>
        <v>-0.72</v>
      </c>
      <c r="P20" s="84"/>
      <c r="Q20" s="97"/>
      <c r="R20" s="87"/>
      <c r="S20" s="87"/>
    </row>
    <row r="21" spans="1:19" x14ac:dyDescent="0.25">
      <c r="A21" s="110"/>
      <c r="B21" s="103" t="s">
        <v>9</v>
      </c>
      <c r="C21" s="89"/>
      <c r="D21" s="89"/>
      <c r="E21" s="89"/>
      <c r="F21" s="89"/>
      <c r="G21" s="89"/>
      <c r="H21" s="89"/>
      <c r="I21" s="89"/>
      <c r="J21" s="89"/>
      <c r="K21" s="89"/>
      <c r="L21" s="89"/>
      <c r="M21" s="89"/>
      <c r="N21" s="29" t="s">
        <v>8</v>
      </c>
      <c r="O21" s="37">
        <f>SUM(O14:O20)</f>
        <v>456.31999999999994</v>
      </c>
      <c r="P21" s="85"/>
      <c r="Q21" s="98"/>
      <c r="R21" s="88"/>
      <c r="S21" s="88"/>
    </row>
    <row r="22" spans="1:19" ht="81.75" customHeight="1" x14ac:dyDescent="0.25">
      <c r="A22" s="56">
        <v>4</v>
      </c>
      <c r="B22" s="90" t="s">
        <v>16</v>
      </c>
      <c r="C22" s="91"/>
      <c r="D22" s="91"/>
      <c r="E22" s="91"/>
      <c r="F22" s="91"/>
      <c r="G22" s="91"/>
      <c r="H22" s="91"/>
      <c r="I22" s="91"/>
      <c r="J22" s="91"/>
      <c r="K22" s="91"/>
      <c r="L22" s="91"/>
      <c r="M22" s="91"/>
      <c r="N22" s="91"/>
      <c r="O22" s="92"/>
      <c r="P22" s="38" t="s">
        <v>6</v>
      </c>
      <c r="Q22" s="39">
        <v>456.32</v>
      </c>
      <c r="R22" s="20"/>
      <c r="S22" s="20">
        <f>Q22*R22</f>
        <v>0</v>
      </c>
    </row>
    <row r="23" spans="1:19" ht="67.5" customHeight="1" x14ac:dyDescent="0.25">
      <c r="A23" s="115">
        <v>5</v>
      </c>
      <c r="B23" s="80" t="s">
        <v>17</v>
      </c>
      <c r="C23" s="81"/>
      <c r="D23" s="81"/>
      <c r="E23" s="81"/>
      <c r="F23" s="81"/>
      <c r="G23" s="81"/>
      <c r="H23" s="81"/>
      <c r="I23" s="81"/>
      <c r="J23" s="81"/>
      <c r="K23" s="81"/>
      <c r="L23" s="81"/>
      <c r="M23" s="81"/>
      <c r="N23" s="81"/>
      <c r="O23" s="82"/>
      <c r="P23" s="105" t="s">
        <v>6</v>
      </c>
      <c r="Q23" s="96">
        <v>36.450000000000003</v>
      </c>
      <c r="R23" s="86"/>
      <c r="S23" s="86">
        <f>Q23*R23</f>
        <v>0</v>
      </c>
    </row>
    <row r="24" spans="1:19" x14ac:dyDescent="0.25">
      <c r="A24" s="99"/>
      <c r="B24" s="99" t="s">
        <v>18</v>
      </c>
      <c r="C24" s="100"/>
      <c r="D24" s="100"/>
      <c r="E24" s="40"/>
      <c r="F24" s="40"/>
      <c r="G24" s="40"/>
      <c r="H24" s="40"/>
      <c r="I24" s="34">
        <v>2</v>
      </c>
      <c r="J24" s="25" t="s">
        <v>7</v>
      </c>
      <c r="K24" s="25">
        <v>50</v>
      </c>
      <c r="L24" s="25" t="s">
        <v>7</v>
      </c>
      <c r="M24" s="25">
        <v>0.3</v>
      </c>
      <c r="N24" s="25" t="s">
        <v>8</v>
      </c>
      <c r="O24" s="26">
        <f>I24*K24*M24</f>
        <v>30</v>
      </c>
      <c r="P24" s="106"/>
      <c r="Q24" s="97"/>
      <c r="R24" s="87"/>
      <c r="S24" s="87"/>
    </row>
    <row r="25" spans="1:19" x14ac:dyDescent="0.25">
      <c r="A25" s="99"/>
      <c r="B25" s="42"/>
      <c r="C25" s="40"/>
      <c r="D25" s="40"/>
      <c r="E25" s="40"/>
      <c r="F25" s="40"/>
      <c r="G25" s="40"/>
      <c r="H25" s="40"/>
      <c r="I25" s="34">
        <v>2</v>
      </c>
      <c r="J25" s="25" t="s">
        <v>7</v>
      </c>
      <c r="K25" s="25">
        <v>8</v>
      </c>
      <c r="L25" s="25" t="s">
        <v>7</v>
      </c>
      <c r="M25" s="25">
        <v>0.3</v>
      </c>
      <c r="N25" s="25" t="s">
        <v>8</v>
      </c>
      <c r="O25" s="26">
        <f>I25*K25*M25</f>
        <v>4.8</v>
      </c>
      <c r="P25" s="106"/>
      <c r="Q25" s="97"/>
      <c r="R25" s="87"/>
      <c r="S25" s="87"/>
    </row>
    <row r="26" spans="1:19" x14ac:dyDescent="0.25">
      <c r="A26" s="99"/>
      <c r="B26" s="42"/>
      <c r="C26" s="40"/>
      <c r="D26" s="40"/>
      <c r="E26" s="40"/>
      <c r="F26" s="40"/>
      <c r="G26" s="40"/>
      <c r="H26" s="40"/>
      <c r="I26" s="34">
        <v>1</v>
      </c>
      <c r="J26" s="25" t="s">
        <v>7</v>
      </c>
      <c r="K26" s="25">
        <v>5.5</v>
      </c>
      <c r="L26" s="25" t="s">
        <v>7</v>
      </c>
      <c r="M26" s="25">
        <v>0.3</v>
      </c>
      <c r="N26" s="25" t="s">
        <v>8</v>
      </c>
      <c r="O26" s="26">
        <f>I26*K26*M26</f>
        <v>1.65</v>
      </c>
      <c r="P26" s="106"/>
      <c r="Q26" s="97"/>
      <c r="R26" s="87"/>
      <c r="S26" s="87"/>
    </row>
    <row r="27" spans="1:19" x14ac:dyDescent="0.25">
      <c r="A27" s="116"/>
      <c r="B27" s="43"/>
      <c r="C27" s="44"/>
      <c r="D27" s="44"/>
      <c r="E27" s="44"/>
      <c r="F27" s="44"/>
      <c r="G27" s="44"/>
      <c r="H27" s="44"/>
      <c r="I27" s="61"/>
      <c r="J27" s="29"/>
      <c r="K27" s="29"/>
      <c r="L27" s="29"/>
      <c r="M27" s="29"/>
      <c r="N27" s="29" t="s">
        <v>8</v>
      </c>
      <c r="O27" s="37">
        <f>SUM(O24:O26)</f>
        <v>36.449999999999996</v>
      </c>
      <c r="P27" s="107"/>
      <c r="Q27" s="98"/>
      <c r="R27" s="88"/>
      <c r="S27" s="88"/>
    </row>
    <row r="28" spans="1:19" ht="98.25" customHeight="1" x14ac:dyDescent="0.25">
      <c r="A28" s="108">
        <v>6</v>
      </c>
      <c r="B28" s="80" t="s">
        <v>19</v>
      </c>
      <c r="C28" s="81"/>
      <c r="D28" s="81"/>
      <c r="E28" s="81"/>
      <c r="F28" s="81"/>
      <c r="G28" s="81"/>
      <c r="H28" s="81"/>
      <c r="I28" s="81"/>
      <c r="J28" s="81"/>
      <c r="K28" s="81"/>
      <c r="L28" s="81"/>
      <c r="M28" s="81"/>
      <c r="N28" s="81"/>
      <c r="O28" s="82"/>
      <c r="P28" s="83" t="s">
        <v>6</v>
      </c>
      <c r="Q28" s="96">
        <v>99.05</v>
      </c>
      <c r="R28" s="86"/>
      <c r="S28" s="86">
        <f>Q28*R28</f>
        <v>0</v>
      </c>
    </row>
    <row r="29" spans="1:19" x14ac:dyDescent="0.25">
      <c r="A29" s="109"/>
      <c r="B29" s="99" t="s">
        <v>18</v>
      </c>
      <c r="C29" s="100"/>
      <c r="D29" s="100"/>
      <c r="E29" s="40"/>
      <c r="F29" s="40"/>
      <c r="G29" s="40"/>
      <c r="H29" s="40"/>
      <c r="I29" s="34">
        <v>2</v>
      </c>
      <c r="J29" s="25" t="s">
        <v>7</v>
      </c>
      <c r="K29" s="25">
        <v>50</v>
      </c>
      <c r="L29" s="25" t="s">
        <v>7</v>
      </c>
      <c r="M29" s="25">
        <v>0.3</v>
      </c>
      <c r="N29" s="25" t="s">
        <v>8</v>
      </c>
      <c r="O29" s="26">
        <f>I29*K29*M29</f>
        <v>30</v>
      </c>
      <c r="P29" s="84"/>
      <c r="Q29" s="97"/>
      <c r="R29" s="87"/>
      <c r="S29" s="87"/>
    </row>
    <row r="30" spans="1:19" x14ac:dyDescent="0.25">
      <c r="A30" s="109"/>
      <c r="B30" s="42"/>
      <c r="C30" s="40"/>
      <c r="D30" s="40"/>
      <c r="E30" s="40"/>
      <c r="F30" s="40"/>
      <c r="G30" s="40"/>
      <c r="H30" s="40"/>
      <c r="I30" s="34">
        <v>2</v>
      </c>
      <c r="J30" s="25" t="s">
        <v>7</v>
      </c>
      <c r="K30" s="25">
        <v>8</v>
      </c>
      <c r="L30" s="25" t="s">
        <v>7</v>
      </c>
      <c r="M30" s="25">
        <v>0.3</v>
      </c>
      <c r="N30" s="25" t="s">
        <v>8</v>
      </c>
      <c r="O30" s="26">
        <f>I30*K30*M30</f>
        <v>4.8</v>
      </c>
      <c r="P30" s="84"/>
      <c r="Q30" s="97"/>
      <c r="R30" s="87"/>
      <c r="S30" s="87"/>
    </row>
    <row r="31" spans="1:19" x14ac:dyDescent="0.25">
      <c r="A31" s="109"/>
      <c r="B31" s="42"/>
      <c r="C31" s="40"/>
      <c r="D31" s="40"/>
      <c r="E31" s="40"/>
      <c r="F31" s="40"/>
      <c r="G31" s="40"/>
      <c r="H31" s="40"/>
      <c r="I31" s="34">
        <v>1</v>
      </c>
      <c r="J31" s="25" t="s">
        <v>7</v>
      </c>
      <c r="K31" s="25">
        <v>5.5</v>
      </c>
      <c r="L31" s="25" t="s">
        <v>7</v>
      </c>
      <c r="M31" s="25">
        <v>0.3</v>
      </c>
      <c r="N31" s="25" t="s">
        <v>8</v>
      </c>
      <c r="O31" s="26">
        <f>I31*K31*M31</f>
        <v>1.65</v>
      </c>
      <c r="P31" s="84"/>
      <c r="Q31" s="97"/>
      <c r="R31" s="87"/>
      <c r="S31" s="87"/>
    </row>
    <row r="32" spans="1:19" x14ac:dyDescent="0.25">
      <c r="A32" s="109"/>
      <c r="B32" s="99" t="s">
        <v>13</v>
      </c>
      <c r="C32" s="100"/>
      <c r="D32" s="100"/>
      <c r="E32" s="36"/>
      <c r="F32" s="36"/>
      <c r="G32" s="41">
        <v>2</v>
      </c>
      <c r="H32" s="25" t="s">
        <v>7</v>
      </c>
      <c r="I32" s="34">
        <v>8</v>
      </c>
      <c r="J32" s="25" t="s">
        <v>7</v>
      </c>
      <c r="K32" s="25">
        <v>1</v>
      </c>
      <c r="L32" s="25" t="s">
        <v>7</v>
      </c>
      <c r="M32" s="25">
        <v>2</v>
      </c>
      <c r="N32" s="25" t="s">
        <v>8</v>
      </c>
      <c r="O32" s="26">
        <f>G32*I32*K32*M32</f>
        <v>32</v>
      </c>
      <c r="P32" s="84"/>
      <c r="Q32" s="97"/>
      <c r="R32" s="87"/>
      <c r="S32" s="87"/>
    </row>
    <row r="33" spans="1:19" x14ac:dyDescent="0.25">
      <c r="A33" s="109"/>
      <c r="B33" s="99" t="s">
        <v>14</v>
      </c>
      <c r="C33" s="100"/>
      <c r="D33" s="100"/>
      <c r="E33" s="36"/>
      <c r="F33" s="36"/>
      <c r="G33" s="41">
        <v>1</v>
      </c>
      <c r="H33" s="25" t="s">
        <v>7</v>
      </c>
      <c r="I33" s="34">
        <v>16</v>
      </c>
      <c r="J33" s="25" t="s">
        <v>7</v>
      </c>
      <c r="K33" s="25">
        <v>1.5</v>
      </c>
      <c r="L33" s="25" t="s">
        <v>7</v>
      </c>
      <c r="M33" s="25">
        <v>1.2</v>
      </c>
      <c r="N33" s="25" t="s">
        <v>8</v>
      </c>
      <c r="O33" s="26">
        <f>G33*I33*K33*M33</f>
        <v>28.799999999999997</v>
      </c>
      <c r="P33" s="84"/>
      <c r="Q33" s="97"/>
      <c r="R33" s="87"/>
      <c r="S33" s="87"/>
    </row>
    <row r="34" spans="1:19" x14ac:dyDescent="0.25">
      <c r="A34" s="109"/>
      <c r="B34" s="46"/>
      <c r="C34" s="36"/>
      <c r="D34" s="36"/>
      <c r="E34" s="36"/>
      <c r="F34" s="36"/>
      <c r="G34" s="41">
        <v>1</v>
      </c>
      <c r="H34" s="25" t="s">
        <v>7</v>
      </c>
      <c r="I34" s="34">
        <v>2</v>
      </c>
      <c r="J34" s="25" t="s">
        <v>7</v>
      </c>
      <c r="K34" s="25">
        <v>0.3</v>
      </c>
      <c r="L34" s="25" t="s">
        <v>7</v>
      </c>
      <c r="M34" s="25">
        <v>1.8</v>
      </c>
      <c r="N34" s="25" t="s">
        <v>8</v>
      </c>
      <c r="O34" s="26">
        <f>G34*I34*K34*M34</f>
        <v>1.08</v>
      </c>
      <c r="P34" s="84"/>
      <c r="Q34" s="97"/>
      <c r="R34" s="87"/>
      <c r="S34" s="87"/>
    </row>
    <row r="35" spans="1:19" x14ac:dyDescent="0.25">
      <c r="A35" s="109"/>
      <c r="B35" s="46"/>
      <c r="C35" s="36"/>
      <c r="D35" s="36"/>
      <c r="E35" s="36"/>
      <c r="F35" s="36"/>
      <c r="G35" s="41">
        <v>1</v>
      </c>
      <c r="H35" s="25" t="s">
        <v>7</v>
      </c>
      <c r="I35" s="34">
        <v>2</v>
      </c>
      <c r="J35" s="25" t="s">
        <v>7</v>
      </c>
      <c r="K35" s="25">
        <v>0.6</v>
      </c>
      <c r="L35" s="25" t="s">
        <v>7</v>
      </c>
      <c r="M35" s="25">
        <v>0.6</v>
      </c>
      <c r="N35" s="25" t="s">
        <v>8</v>
      </c>
      <c r="O35" s="26">
        <f>G35*I35*K35*M35</f>
        <v>0.72</v>
      </c>
      <c r="P35" s="84"/>
      <c r="Q35" s="97"/>
      <c r="R35" s="87"/>
      <c r="S35" s="87"/>
    </row>
    <row r="36" spans="1:19" x14ac:dyDescent="0.25">
      <c r="A36" s="110"/>
      <c r="B36" s="103" t="s">
        <v>9</v>
      </c>
      <c r="C36" s="89"/>
      <c r="D36" s="89"/>
      <c r="E36" s="89"/>
      <c r="F36" s="89"/>
      <c r="G36" s="89"/>
      <c r="H36" s="89"/>
      <c r="I36" s="89"/>
      <c r="J36" s="89"/>
      <c r="K36" s="89"/>
      <c r="L36" s="89"/>
      <c r="M36" s="89"/>
      <c r="N36" s="29" t="s">
        <v>8</v>
      </c>
      <c r="O36" s="37">
        <f>SUM(O29:O35)</f>
        <v>99.049999999999983</v>
      </c>
      <c r="P36" s="85"/>
      <c r="Q36" s="98"/>
      <c r="R36" s="88"/>
      <c r="S36" s="88"/>
    </row>
    <row r="37" spans="1:19" ht="87" customHeight="1" x14ac:dyDescent="0.25">
      <c r="A37" s="108">
        <v>7</v>
      </c>
      <c r="B37" s="80" t="s">
        <v>21</v>
      </c>
      <c r="C37" s="81"/>
      <c r="D37" s="81"/>
      <c r="E37" s="81"/>
      <c r="F37" s="81"/>
      <c r="G37" s="81"/>
      <c r="H37" s="81"/>
      <c r="I37" s="81"/>
      <c r="J37" s="81"/>
      <c r="K37" s="81"/>
      <c r="L37" s="81"/>
      <c r="M37" s="81"/>
      <c r="N37" s="81"/>
      <c r="O37" s="82"/>
      <c r="P37" s="83" t="s">
        <v>6</v>
      </c>
      <c r="Q37" s="96">
        <v>30.6</v>
      </c>
      <c r="R37" s="86"/>
      <c r="S37" s="86">
        <f>Q37*R37</f>
        <v>0</v>
      </c>
    </row>
    <row r="38" spans="1:19" x14ac:dyDescent="0.25">
      <c r="A38" s="109"/>
      <c r="B38" s="99" t="s">
        <v>34</v>
      </c>
      <c r="C38" s="100"/>
      <c r="D38" s="100"/>
      <c r="E38" s="36"/>
      <c r="F38" s="36"/>
      <c r="G38" s="41">
        <v>1</v>
      </c>
      <c r="H38" s="25" t="s">
        <v>7</v>
      </c>
      <c r="I38" s="34">
        <v>16</v>
      </c>
      <c r="J38" s="25" t="s">
        <v>7</v>
      </c>
      <c r="K38" s="25">
        <v>1.5</v>
      </c>
      <c r="L38" s="25" t="s">
        <v>7</v>
      </c>
      <c r="M38" s="25">
        <v>1.2</v>
      </c>
      <c r="N38" s="25" t="s">
        <v>8</v>
      </c>
      <c r="O38" s="26">
        <f>G38*I38*K38*M38</f>
        <v>28.799999999999997</v>
      </c>
      <c r="P38" s="84"/>
      <c r="Q38" s="97"/>
      <c r="R38" s="87"/>
      <c r="S38" s="87"/>
    </row>
    <row r="39" spans="1:19" x14ac:dyDescent="0.25">
      <c r="A39" s="109"/>
      <c r="B39" s="46"/>
      <c r="C39" s="36"/>
      <c r="D39" s="36"/>
      <c r="E39" s="36"/>
      <c r="F39" s="36"/>
      <c r="G39" s="41">
        <v>1</v>
      </c>
      <c r="H39" s="25" t="s">
        <v>7</v>
      </c>
      <c r="I39" s="34">
        <v>2</v>
      </c>
      <c r="J39" s="25" t="s">
        <v>7</v>
      </c>
      <c r="K39" s="25">
        <v>0.3</v>
      </c>
      <c r="L39" s="25" t="s">
        <v>7</v>
      </c>
      <c r="M39" s="25">
        <v>1.8</v>
      </c>
      <c r="N39" s="25" t="s">
        <v>8</v>
      </c>
      <c r="O39" s="26">
        <f>G39*I39*K39*M39</f>
        <v>1.08</v>
      </c>
      <c r="P39" s="84"/>
      <c r="Q39" s="97"/>
      <c r="R39" s="87"/>
      <c r="S39" s="87"/>
    </row>
    <row r="40" spans="1:19" x14ac:dyDescent="0.25">
      <c r="A40" s="109"/>
      <c r="B40" s="46"/>
      <c r="C40" s="36"/>
      <c r="D40" s="36"/>
      <c r="E40" s="36"/>
      <c r="F40" s="36"/>
      <c r="G40" s="41">
        <v>1</v>
      </c>
      <c r="H40" s="25" t="s">
        <v>7</v>
      </c>
      <c r="I40" s="34">
        <v>2</v>
      </c>
      <c r="J40" s="25" t="s">
        <v>7</v>
      </c>
      <c r="K40" s="25">
        <v>0.6</v>
      </c>
      <c r="L40" s="25" t="s">
        <v>7</v>
      </c>
      <c r="M40" s="25">
        <v>0.6</v>
      </c>
      <c r="N40" s="25" t="s">
        <v>8</v>
      </c>
      <c r="O40" s="26">
        <f>G40*I40*K40*M40</f>
        <v>0.72</v>
      </c>
      <c r="P40" s="84"/>
      <c r="Q40" s="97"/>
      <c r="R40" s="87"/>
      <c r="S40" s="87"/>
    </row>
    <row r="41" spans="1:19" x14ac:dyDescent="0.25">
      <c r="A41" s="110"/>
      <c r="B41" s="103" t="s">
        <v>9</v>
      </c>
      <c r="C41" s="89"/>
      <c r="D41" s="89"/>
      <c r="E41" s="89"/>
      <c r="F41" s="89"/>
      <c r="G41" s="89"/>
      <c r="H41" s="89"/>
      <c r="I41" s="89"/>
      <c r="J41" s="89"/>
      <c r="K41" s="89"/>
      <c r="L41" s="89"/>
      <c r="M41" s="89"/>
      <c r="N41" s="29" t="s">
        <v>8</v>
      </c>
      <c r="O41" s="37">
        <f>SUM(O38:O40)</f>
        <v>30.599999999999994</v>
      </c>
      <c r="P41" s="85"/>
      <c r="Q41" s="98"/>
      <c r="R41" s="88"/>
      <c r="S41" s="88"/>
    </row>
    <row r="42" spans="1:19" ht="74.25" customHeight="1" x14ac:dyDescent="0.25">
      <c r="A42" s="56">
        <v>8</v>
      </c>
      <c r="B42" s="90" t="s">
        <v>23</v>
      </c>
      <c r="C42" s="91"/>
      <c r="D42" s="91"/>
      <c r="E42" s="91"/>
      <c r="F42" s="91"/>
      <c r="G42" s="91"/>
      <c r="H42" s="91"/>
      <c r="I42" s="91"/>
      <c r="J42" s="91"/>
      <c r="K42" s="91"/>
      <c r="L42" s="91"/>
      <c r="M42" s="91"/>
      <c r="N42" s="91"/>
      <c r="O42" s="92"/>
      <c r="P42" s="38" t="s">
        <v>6</v>
      </c>
      <c r="Q42" s="39">
        <v>30.6</v>
      </c>
      <c r="R42" s="20"/>
      <c r="S42" s="20">
        <f>Q42*R42</f>
        <v>0</v>
      </c>
    </row>
    <row r="43" spans="1:19" s="6" customFormat="1" ht="21.75" customHeight="1" x14ac:dyDescent="0.25">
      <c r="A43" s="59"/>
      <c r="B43" s="59"/>
      <c r="C43" s="59"/>
      <c r="D43" s="59"/>
      <c r="E43" s="111" t="s">
        <v>24</v>
      </c>
      <c r="F43" s="111"/>
      <c r="G43" s="111"/>
      <c r="H43" s="111"/>
      <c r="I43" s="111"/>
      <c r="J43" s="111"/>
      <c r="K43" s="111"/>
      <c r="L43" s="111"/>
      <c r="M43" s="111"/>
      <c r="N43" s="111"/>
      <c r="O43" s="111"/>
      <c r="P43" s="111"/>
      <c r="Q43" s="111"/>
      <c r="R43" s="19" t="s">
        <v>8</v>
      </c>
      <c r="S43" s="53">
        <f>SUM(S6:S42)</f>
        <v>0</v>
      </c>
    </row>
    <row r="44" spans="1:19" s="6" customFormat="1" ht="24.75" customHeight="1" x14ac:dyDescent="0.25">
      <c r="A44" s="59"/>
      <c r="B44" s="59"/>
      <c r="C44" s="59"/>
      <c r="D44" s="59"/>
      <c r="E44" s="112" t="s">
        <v>49</v>
      </c>
      <c r="F44" s="112"/>
      <c r="G44" s="112"/>
      <c r="H44" s="112"/>
      <c r="I44" s="112"/>
      <c r="J44" s="112"/>
      <c r="K44" s="112"/>
      <c r="L44" s="112"/>
      <c r="M44" s="112"/>
      <c r="N44" s="112"/>
      <c r="O44" s="112"/>
      <c r="P44" s="112"/>
      <c r="Q44" s="112"/>
      <c r="R44" s="16" t="s">
        <v>8</v>
      </c>
      <c r="S44" s="53">
        <f>S43*0.18</f>
        <v>0</v>
      </c>
    </row>
    <row r="45" spans="1:19" s="6" customFormat="1" ht="25.5" customHeight="1" x14ac:dyDescent="0.25">
      <c r="A45" s="59"/>
      <c r="B45" s="59"/>
      <c r="C45" s="59"/>
      <c r="D45" s="59"/>
      <c r="E45" s="113" t="s">
        <v>25</v>
      </c>
      <c r="F45" s="113"/>
      <c r="G45" s="113"/>
      <c r="H45" s="113"/>
      <c r="I45" s="113"/>
      <c r="J45" s="113"/>
      <c r="K45" s="113"/>
      <c r="L45" s="113"/>
      <c r="M45" s="113"/>
      <c r="N45" s="113"/>
      <c r="O45" s="113"/>
      <c r="P45" s="113"/>
      <c r="Q45" s="113"/>
      <c r="R45" s="16" t="s">
        <v>8</v>
      </c>
      <c r="S45" s="53">
        <f>SUM(S43:S44)</f>
        <v>0</v>
      </c>
    </row>
    <row r="46" spans="1:19" s="6" customFormat="1" ht="25.5" customHeight="1" x14ac:dyDescent="0.25">
      <c r="A46" s="59"/>
      <c r="B46" s="59"/>
      <c r="C46" s="59"/>
      <c r="D46" s="59"/>
      <c r="E46" s="113" t="s">
        <v>26</v>
      </c>
      <c r="F46" s="113"/>
      <c r="G46" s="113"/>
      <c r="H46" s="113"/>
      <c r="I46" s="113"/>
      <c r="J46" s="113"/>
      <c r="K46" s="113"/>
      <c r="L46" s="113"/>
      <c r="M46" s="113"/>
      <c r="N46" s="113"/>
      <c r="O46" s="113"/>
      <c r="P46" s="113"/>
      <c r="Q46" s="113"/>
      <c r="R46" s="16" t="s">
        <v>8</v>
      </c>
      <c r="S46" s="53">
        <f>ROUND(S45,0)</f>
        <v>0</v>
      </c>
    </row>
    <row r="47" spans="1:19" ht="24" customHeight="1" x14ac:dyDescent="0.25">
      <c r="A47" s="21"/>
      <c r="B47" s="21"/>
      <c r="C47" s="21"/>
      <c r="D47" s="21"/>
      <c r="E47" s="125"/>
      <c r="F47" s="125"/>
      <c r="G47" s="125"/>
      <c r="H47" s="125"/>
      <c r="I47" s="125"/>
      <c r="J47" s="125"/>
      <c r="K47" s="125"/>
      <c r="L47" s="125"/>
      <c r="M47" s="125"/>
      <c r="N47" s="125"/>
      <c r="O47" s="125"/>
      <c r="P47" s="125"/>
      <c r="Q47" s="125"/>
      <c r="R47" s="16"/>
      <c r="S47" s="53"/>
    </row>
    <row r="48" spans="1:19" x14ac:dyDescent="0.25">
      <c r="A48" s="2"/>
      <c r="B48" s="2"/>
      <c r="C48" s="2"/>
      <c r="D48" s="2"/>
      <c r="E48" s="139"/>
      <c r="F48" s="139"/>
      <c r="G48" s="139"/>
      <c r="H48" s="139"/>
      <c r="I48" s="139"/>
      <c r="J48" s="139"/>
      <c r="K48" s="139"/>
      <c r="L48" s="139"/>
      <c r="M48" s="139"/>
      <c r="N48" s="139"/>
      <c r="O48" s="139"/>
      <c r="P48" s="139"/>
      <c r="Q48" s="139"/>
      <c r="R48" s="1"/>
      <c r="S48" s="3"/>
    </row>
    <row r="49" spans="1:19" x14ac:dyDescent="0.25">
      <c r="A49" s="2"/>
      <c r="B49" s="2"/>
      <c r="C49" s="2"/>
      <c r="D49" s="2"/>
      <c r="E49" s="140"/>
      <c r="F49" s="140"/>
      <c r="G49" s="140"/>
      <c r="H49" s="140"/>
      <c r="I49" s="140"/>
      <c r="J49" s="140"/>
      <c r="K49" s="140"/>
      <c r="L49" s="140"/>
      <c r="M49" s="140"/>
      <c r="N49" s="140"/>
      <c r="O49" s="140"/>
      <c r="P49" s="140"/>
      <c r="Q49" s="140"/>
      <c r="R49" s="1"/>
      <c r="S49" s="3"/>
    </row>
    <row r="50" spans="1:19" x14ac:dyDescent="0.25">
      <c r="A50" s="2"/>
      <c r="B50" s="2"/>
      <c r="C50" s="2"/>
      <c r="D50" s="2"/>
      <c r="E50" s="137"/>
      <c r="F50" s="137"/>
      <c r="G50" s="137"/>
      <c r="H50" s="137"/>
      <c r="I50" s="137"/>
      <c r="J50" s="137"/>
      <c r="K50" s="137"/>
      <c r="L50" s="137"/>
      <c r="M50" s="137"/>
      <c r="N50" s="137"/>
      <c r="O50" s="137"/>
      <c r="P50" s="137"/>
      <c r="Q50" s="137"/>
      <c r="R50" s="1"/>
      <c r="S50" s="3"/>
    </row>
    <row r="51" spans="1:19" x14ac:dyDescent="0.25">
      <c r="A51" s="2"/>
      <c r="B51" s="2"/>
      <c r="C51" s="2"/>
      <c r="D51" s="2"/>
      <c r="E51" s="137"/>
      <c r="F51" s="137"/>
      <c r="G51" s="137"/>
      <c r="H51" s="137"/>
      <c r="I51" s="137"/>
      <c r="J51" s="137"/>
      <c r="K51" s="137"/>
      <c r="L51" s="137"/>
      <c r="M51" s="137"/>
      <c r="N51" s="137"/>
      <c r="O51" s="137"/>
      <c r="P51" s="137"/>
      <c r="Q51" s="137"/>
      <c r="R51" s="1"/>
      <c r="S51" s="3"/>
    </row>
    <row r="52" spans="1:19" x14ac:dyDescent="0.25">
      <c r="A52" s="138"/>
      <c r="B52" s="138"/>
      <c r="C52" s="138"/>
      <c r="D52" s="138"/>
      <c r="E52" s="138"/>
      <c r="F52" s="138"/>
      <c r="G52" s="138"/>
      <c r="H52" s="138"/>
      <c r="I52" s="138"/>
      <c r="J52" s="138"/>
      <c r="K52" s="138"/>
      <c r="L52" s="138"/>
      <c r="M52" s="138"/>
      <c r="N52" s="138"/>
      <c r="O52" s="138"/>
      <c r="P52" s="138"/>
      <c r="Q52" s="138"/>
      <c r="R52" s="138"/>
      <c r="S52" s="138"/>
    </row>
    <row r="53" spans="1:19" x14ac:dyDescent="0.25">
      <c r="A53" s="2"/>
      <c r="B53" s="2"/>
      <c r="C53" s="2"/>
      <c r="D53" s="2"/>
      <c r="E53" s="2"/>
      <c r="F53" s="4"/>
      <c r="G53" s="4"/>
      <c r="H53" s="4"/>
      <c r="I53" s="4"/>
      <c r="J53" s="4"/>
      <c r="K53" s="4"/>
      <c r="L53" s="4"/>
      <c r="M53" s="4"/>
      <c r="N53" s="4"/>
      <c r="O53" s="4"/>
      <c r="P53" s="4"/>
      <c r="Q53" s="4"/>
      <c r="R53" s="4"/>
      <c r="S53" s="4"/>
    </row>
    <row r="54" spans="1:19" x14ac:dyDescent="0.25">
      <c r="A54" s="2"/>
      <c r="B54" s="2"/>
      <c r="C54" s="2"/>
      <c r="D54" s="2"/>
      <c r="E54" s="2"/>
      <c r="F54" s="4"/>
      <c r="G54" s="4"/>
      <c r="H54" s="4"/>
      <c r="I54" s="4"/>
      <c r="J54" s="4"/>
      <c r="K54" s="4"/>
      <c r="L54" s="4"/>
      <c r="M54" s="4"/>
      <c r="N54" s="4"/>
      <c r="O54" s="4"/>
      <c r="P54" s="4"/>
      <c r="Q54" s="4"/>
      <c r="R54" s="4"/>
      <c r="S54" s="4"/>
    </row>
    <row r="55" spans="1:19" x14ac:dyDescent="0.25">
      <c r="A55" s="5"/>
      <c r="B55" s="5"/>
      <c r="C55" s="5"/>
      <c r="D55" s="5"/>
      <c r="E55" s="5"/>
      <c r="F55" s="5"/>
      <c r="G55" s="5"/>
      <c r="H55" s="5"/>
      <c r="I55" s="5"/>
      <c r="J55" s="5"/>
      <c r="K55" s="5"/>
      <c r="L55" s="5"/>
      <c r="M55" s="5"/>
      <c r="N55" s="5"/>
      <c r="O55" s="5"/>
      <c r="P55" s="5"/>
      <c r="Q55" s="5"/>
      <c r="R55" s="5"/>
      <c r="S55" s="5"/>
    </row>
  </sheetData>
  <sheetProtection password="CE88" sheet="1" objects="1" scenarios="1"/>
  <mergeCells count="58">
    <mergeCell ref="E50:Q50"/>
    <mergeCell ref="E51:Q51"/>
    <mergeCell ref="A52:S52"/>
    <mergeCell ref="E44:Q44"/>
    <mergeCell ref="E45:Q45"/>
    <mergeCell ref="E46:Q46"/>
    <mergeCell ref="E47:Q47"/>
    <mergeCell ref="E48:Q48"/>
    <mergeCell ref="E49:Q49"/>
    <mergeCell ref="R37:R41"/>
    <mergeCell ref="S37:S41"/>
    <mergeCell ref="B38:D38"/>
    <mergeCell ref="B41:M41"/>
    <mergeCell ref="B42:O42"/>
    <mergeCell ref="E43:Q43"/>
    <mergeCell ref="B33:D33"/>
    <mergeCell ref="B36:M36"/>
    <mergeCell ref="A37:A41"/>
    <mergeCell ref="B37:O37"/>
    <mergeCell ref="P37:P41"/>
    <mergeCell ref="Q37:Q41"/>
    <mergeCell ref="S23:S27"/>
    <mergeCell ref="B24:D24"/>
    <mergeCell ref="A28:A36"/>
    <mergeCell ref="B28:O28"/>
    <mergeCell ref="P28:P36"/>
    <mergeCell ref="Q28:Q36"/>
    <mergeCell ref="R28:R36"/>
    <mergeCell ref="S28:S36"/>
    <mergeCell ref="B29:D29"/>
    <mergeCell ref="B32:D32"/>
    <mergeCell ref="R23:R27"/>
    <mergeCell ref="B22:O22"/>
    <mergeCell ref="A23:A27"/>
    <mergeCell ref="B23:O23"/>
    <mergeCell ref="P23:P27"/>
    <mergeCell ref="Q23:Q27"/>
    <mergeCell ref="S13:S21"/>
    <mergeCell ref="B17:D19"/>
    <mergeCell ref="E17:G17"/>
    <mergeCell ref="E18:G19"/>
    <mergeCell ref="B21:M21"/>
    <mergeCell ref="Q13:Q21"/>
    <mergeCell ref="B12:O12"/>
    <mergeCell ref="A13:A21"/>
    <mergeCell ref="B13:O13"/>
    <mergeCell ref="P13:P21"/>
    <mergeCell ref="R13:R21"/>
    <mergeCell ref="A1:S1"/>
    <mergeCell ref="A2:S2"/>
    <mergeCell ref="B5:O5"/>
    <mergeCell ref="A6:A11"/>
    <mergeCell ref="B6:O6"/>
    <mergeCell ref="P6:P11"/>
    <mergeCell ref="Q6:Q11"/>
    <mergeCell ref="R6:R11"/>
    <mergeCell ref="S6:S11"/>
    <mergeCell ref="K11:M11"/>
  </mergeCells>
  <pageMargins left="0.7" right="0.7" top="0.75" bottom="0.75" header="0.3" footer="0.3"/>
  <pageSetup paperSize="9" scale="85"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workbookViewId="0">
      <selection activeCell="B6" sqref="B6:O6"/>
    </sheetView>
  </sheetViews>
  <sheetFormatPr defaultRowHeight="15" x14ac:dyDescent="0.25"/>
  <cols>
    <col min="1" max="1" width="7.140625" style="8" customWidth="1"/>
    <col min="2" max="2" width="9.140625" style="8"/>
    <col min="3" max="3" width="4.140625" style="8" customWidth="1"/>
    <col min="4" max="4" width="9.140625" style="8"/>
    <col min="5" max="6" width="0.5703125" style="8" customWidth="1"/>
    <col min="7" max="7" width="4.140625" style="8" customWidth="1"/>
    <col min="8" max="8" width="2.7109375" style="8" customWidth="1"/>
    <col min="9" max="9" width="6.42578125" style="8" customWidth="1"/>
    <col min="10" max="10" width="4.85546875" style="8" customWidth="1"/>
    <col min="11" max="11" width="8.5703125" style="8" customWidth="1"/>
    <col min="12" max="12" width="3.85546875" style="8" customWidth="1"/>
    <col min="13" max="13" width="7.28515625" style="8" customWidth="1"/>
    <col min="14" max="14" width="4.140625" style="8" customWidth="1"/>
    <col min="15" max="15" width="11.28515625" style="8" customWidth="1"/>
    <col min="16" max="16" width="7.42578125" style="8" customWidth="1"/>
    <col min="17" max="17" width="8" style="8" customWidth="1"/>
    <col min="18" max="18" width="22" style="8" customWidth="1"/>
    <col min="19" max="19" width="24.28515625" style="8" customWidth="1"/>
    <col min="20" max="16384" width="9.140625" style="8"/>
  </cols>
  <sheetData>
    <row r="1" spans="1:19" ht="18.75" x14ac:dyDescent="0.25">
      <c r="A1" s="73" t="s">
        <v>63</v>
      </c>
      <c r="B1" s="73"/>
      <c r="C1" s="73"/>
      <c r="D1" s="73"/>
      <c r="E1" s="73"/>
      <c r="F1" s="73"/>
      <c r="G1" s="73"/>
      <c r="H1" s="73"/>
      <c r="I1" s="73"/>
      <c r="J1" s="73"/>
      <c r="K1" s="73"/>
      <c r="L1" s="73"/>
      <c r="M1" s="73"/>
      <c r="N1" s="73"/>
      <c r="O1" s="73"/>
      <c r="P1" s="73"/>
      <c r="Q1" s="73"/>
      <c r="R1" s="73"/>
      <c r="S1" s="73"/>
    </row>
    <row r="2" spans="1:19" ht="24" customHeight="1" x14ac:dyDescent="0.25">
      <c r="A2" s="74" t="s">
        <v>40</v>
      </c>
      <c r="B2" s="74"/>
      <c r="C2" s="74"/>
      <c r="D2" s="74"/>
      <c r="E2" s="74"/>
      <c r="F2" s="74"/>
      <c r="G2" s="74"/>
      <c r="H2" s="74"/>
      <c r="I2" s="74"/>
      <c r="J2" s="74"/>
      <c r="K2" s="74"/>
      <c r="L2" s="74"/>
      <c r="M2" s="74"/>
      <c r="N2" s="74"/>
      <c r="O2" s="74"/>
      <c r="P2" s="74"/>
      <c r="Q2" s="74"/>
      <c r="R2" s="74"/>
      <c r="S2" s="74"/>
    </row>
    <row r="3" spans="1:19" ht="33" customHeight="1" x14ac:dyDescent="0.25">
      <c r="A3" s="9" t="s">
        <v>69</v>
      </c>
      <c r="B3" s="10"/>
      <c r="C3" s="10"/>
      <c r="D3" s="10"/>
      <c r="E3" s="10"/>
      <c r="F3" s="10"/>
      <c r="G3" s="11"/>
      <c r="H3" s="11"/>
      <c r="I3" s="11"/>
      <c r="J3" s="11"/>
      <c r="K3" s="11"/>
      <c r="L3" s="11"/>
      <c r="M3" s="11"/>
      <c r="N3" s="11"/>
      <c r="O3" s="11"/>
      <c r="P3" s="11"/>
      <c r="Q3" s="11"/>
      <c r="R3" s="11"/>
      <c r="S3" s="12"/>
    </row>
    <row r="4" spans="1:19" ht="15.75" x14ac:dyDescent="0.25">
      <c r="A4" s="67"/>
      <c r="B4" s="67"/>
      <c r="C4" s="67"/>
      <c r="D4" s="67"/>
      <c r="E4" s="67"/>
      <c r="F4" s="12"/>
      <c r="G4" s="12"/>
      <c r="H4" s="12"/>
      <c r="I4" s="12"/>
      <c r="J4" s="12"/>
      <c r="K4" s="12"/>
      <c r="L4" s="12"/>
      <c r="M4" s="12"/>
      <c r="N4" s="12"/>
      <c r="O4" s="12"/>
      <c r="P4" s="12"/>
      <c r="Q4" s="12"/>
      <c r="R4" s="12"/>
      <c r="S4" s="12"/>
    </row>
    <row r="5" spans="1:19" ht="15.75" x14ac:dyDescent="0.25">
      <c r="A5" s="54" t="s">
        <v>54</v>
      </c>
      <c r="B5" s="76" t="s">
        <v>0</v>
      </c>
      <c r="C5" s="76"/>
      <c r="D5" s="76"/>
      <c r="E5" s="76"/>
      <c r="F5" s="76"/>
      <c r="G5" s="76"/>
      <c r="H5" s="76"/>
      <c r="I5" s="76"/>
      <c r="J5" s="76"/>
      <c r="K5" s="76"/>
      <c r="L5" s="76"/>
      <c r="M5" s="76"/>
      <c r="N5" s="76"/>
      <c r="O5" s="76"/>
      <c r="P5" s="54" t="s">
        <v>1</v>
      </c>
      <c r="Q5" s="54" t="s">
        <v>2</v>
      </c>
      <c r="R5" s="14" t="s">
        <v>3</v>
      </c>
      <c r="S5" s="14" t="s">
        <v>4</v>
      </c>
    </row>
    <row r="6" spans="1:19" ht="66.75" customHeight="1" x14ac:dyDescent="0.25">
      <c r="A6" s="108">
        <v>1</v>
      </c>
      <c r="B6" s="80" t="s">
        <v>5</v>
      </c>
      <c r="C6" s="81"/>
      <c r="D6" s="81"/>
      <c r="E6" s="81"/>
      <c r="F6" s="81"/>
      <c r="G6" s="81"/>
      <c r="H6" s="81"/>
      <c r="I6" s="81"/>
      <c r="J6" s="81"/>
      <c r="K6" s="81"/>
      <c r="L6" s="81"/>
      <c r="M6" s="81"/>
      <c r="N6" s="81"/>
      <c r="O6" s="82"/>
      <c r="P6" s="83" t="s">
        <v>6</v>
      </c>
      <c r="Q6" s="83">
        <v>53.41</v>
      </c>
      <c r="R6" s="86"/>
      <c r="S6" s="86">
        <f>Q6*R6</f>
        <v>0</v>
      </c>
    </row>
    <row r="7" spans="1:19" x14ac:dyDescent="0.25">
      <c r="A7" s="109"/>
      <c r="B7" s="23"/>
      <c r="C7" s="24"/>
      <c r="D7" s="24"/>
      <c r="E7" s="24"/>
      <c r="F7" s="24"/>
      <c r="G7" s="24"/>
      <c r="H7" s="24"/>
      <c r="I7" s="24"/>
      <c r="J7" s="24"/>
      <c r="K7" s="25">
        <v>3.7</v>
      </c>
      <c r="L7" s="25" t="s">
        <v>7</v>
      </c>
      <c r="M7" s="25">
        <v>3.9</v>
      </c>
      <c r="N7" s="25" t="s">
        <v>8</v>
      </c>
      <c r="O7" s="26">
        <f>K7*M7</f>
        <v>14.43</v>
      </c>
      <c r="P7" s="84"/>
      <c r="Q7" s="84"/>
      <c r="R7" s="87"/>
      <c r="S7" s="87"/>
    </row>
    <row r="8" spans="1:19" x14ac:dyDescent="0.25">
      <c r="A8" s="109"/>
      <c r="B8" s="23"/>
      <c r="C8" s="24"/>
      <c r="D8" s="24"/>
      <c r="E8" s="24"/>
      <c r="F8" s="24"/>
      <c r="G8" s="24"/>
      <c r="H8" s="24"/>
      <c r="I8" s="24"/>
      <c r="J8" s="24"/>
      <c r="K8" s="25">
        <v>3.7</v>
      </c>
      <c r="L8" s="25" t="s">
        <v>7</v>
      </c>
      <c r="M8" s="25">
        <v>4</v>
      </c>
      <c r="N8" s="25" t="s">
        <v>8</v>
      </c>
      <c r="O8" s="26">
        <f>K8*M8</f>
        <v>14.8</v>
      </c>
      <c r="P8" s="84"/>
      <c r="Q8" s="84"/>
      <c r="R8" s="87"/>
      <c r="S8" s="87"/>
    </row>
    <row r="9" spans="1:19" x14ac:dyDescent="0.25">
      <c r="A9" s="109"/>
      <c r="B9" s="23"/>
      <c r="C9" s="24"/>
      <c r="D9" s="24"/>
      <c r="E9" s="24"/>
      <c r="F9" s="24"/>
      <c r="G9" s="24"/>
      <c r="H9" s="24"/>
      <c r="I9" s="24"/>
      <c r="J9" s="24"/>
      <c r="K9" s="25">
        <v>3.9</v>
      </c>
      <c r="L9" s="25" t="s">
        <v>7</v>
      </c>
      <c r="M9" s="25">
        <v>3.3</v>
      </c>
      <c r="N9" s="25" t="s">
        <v>8</v>
      </c>
      <c r="O9" s="26">
        <f>K9*M9</f>
        <v>12.87</v>
      </c>
      <c r="P9" s="84"/>
      <c r="Q9" s="84"/>
      <c r="R9" s="87"/>
      <c r="S9" s="87"/>
    </row>
    <row r="10" spans="1:19" x14ac:dyDescent="0.25">
      <c r="A10" s="109"/>
      <c r="B10" s="23"/>
      <c r="C10" s="24"/>
      <c r="D10" s="24"/>
      <c r="E10" s="24"/>
      <c r="F10" s="24"/>
      <c r="G10" s="24"/>
      <c r="H10" s="24"/>
      <c r="I10" s="24"/>
      <c r="J10" s="24"/>
      <c r="K10" s="25">
        <v>2.9</v>
      </c>
      <c r="L10" s="25" t="s">
        <v>7</v>
      </c>
      <c r="M10" s="25">
        <v>3.9</v>
      </c>
      <c r="N10" s="25" t="s">
        <v>8</v>
      </c>
      <c r="O10" s="26">
        <f>K10*M10</f>
        <v>11.309999999999999</v>
      </c>
      <c r="P10" s="84"/>
      <c r="Q10" s="84"/>
      <c r="R10" s="87"/>
      <c r="S10" s="87"/>
    </row>
    <row r="11" spans="1:19" x14ac:dyDescent="0.25">
      <c r="A11" s="110"/>
      <c r="B11" s="27"/>
      <c r="C11" s="28"/>
      <c r="D11" s="28"/>
      <c r="E11" s="28"/>
      <c r="F11" s="28"/>
      <c r="G11" s="28"/>
      <c r="H11" s="28"/>
      <c r="I11" s="28"/>
      <c r="J11" s="28"/>
      <c r="K11" s="89" t="s">
        <v>9</v>
      </c>
      <c r="L11" s="89"/>
      <c r="M11" s="89"/>
      <c r="N11" s="29" t="s">
        <v>8</v>
      </c>
      <c r="O11" s="30">
        <f>SUM(O7:O10)</f>
        <v>53.41</v>
      </c>
      <c r="P11" s="85"/>
      <c r="Q11" s="85"/>
      <c r="R11" s="88"/>
      <c r="S11" s="88"/>
    </row>
    <row r="12" spans="1:19" ht="82.5" customHeight="1" x14ac:dyDescent="0.25">
      <c r="A12" s="55">
        <v>2</v>
      </c>
      <c r="B12" s="90" t="s">
        <v>10</v>
      </c>
      <c r="C12" s="91"/>
      <c r="D12" s="91"/>
      <c r="E12" s="91"/>
      <c r="F12" s="91"/>
      <c r="G12" s="91"/>
      <c r="H12" s="91"/>
      <c r="I12" s="91"/>
      <c r="J12" s="91"/>
      <c r="K12" s="91"/>
      <c r="L12" s="91"/>
      <c r="M12" s="91"/>
      <c r="N12" s="91"/>
      <c r="O12" s="92"/>
      <c r="P12" s="31" t="s">
        <v>6</v>
      </c>
      <c r="Q12" s="31">
        <v>53.41</v>
      </c>
      <c r="R12" s="17"/>
      <c r="S12" s="18">
        <f>Q12*R12</f>
        <v>0</v>
      </c>
    </row>
    <row r="13" spans="1:19" ht="51" customHeight="1" x14ac:dyDescent="0.25">
      <c r="A13" s="108">
        <v>3</v>
      </c>
      <c r="B13" s="93" t="s">
        <v>11</v>
      </c>
      <c r="C13" s="94"/>
      <c r="D13" s="94"/>
      <c r="E13" s="94"/>
      <c r="F13" s="94"/>
      <c r="G13" s="94"/>
      <c r="H13" s="94"/>
      <c r="I13" s="94"/>
      <c r="J13" s="94"/>
      <c r="K13" s="94"/>
      <c r="L13" s="94"/>
      <c r="M13" s="94"/>
      <c r="N13" s="94"/>
      <c r="O13" s="95"/>
      <c r="P13" s="83" t="s">
        <v>6</v>
      </c>
      <c r="Q13" s="96">
        <v>456.32</v>
      </c>
      <c r="R13" s="86"/>
      <c r="S13" s="86">
        <f>Q13*R13</f>
        <v>0</v>
      </c>
    </row>
    <row r="14" spans="1:19" x14ac:dyDescent="0.25">
      <c r="A14" s="109"/>
      <c r="B14" s="32"/>
      <c r="C14" s="33"/>
      <c r="D14" s="33"/>
      <c r="E14" s="33"/>
      <c r="F14" s="33"/>
      <c r="G14" s="34"/>
      <c r="H14" s="25"/>
      <c r="I14" s="34">
        <v>2</v>
      </c>
      <c r="J14" s="25" t="s">
        <v>7</v>
      </c>
      <c r="K14" s="25">
        <v>42.8</v>
      </c>
      <c r="L14" s="25" t="s">
        <v>7</v>
      </c>
      <c r="M14" s="25">
        <v>3.7</v>
      </c>
      <c r="N14" s="25" t="s">
        <v>8</v>
      </c>
      <c r="O14" s="26">
        <f>I14*K14*M14</f>
        <v>316.71999999999997</v>
      </c>
      <c r="P14" s="84"/>
      <c r="Q14" s="97"/>
      <c r="R14" s="87"/>
      <c r="S14" s="87"/>
    </row>
    <row r="15" spans="1:19" x14ac:dyDescent="0.25">
      <c r="A15" s="109"/>
      <c r="B15" s="32"/>
      <c r="C15" s="33"/>
      <c r="D15" s="33"/>
      <c r="E15" s="33"/>
      <c r="F15" s="33"/>
      <c r="G15" s="33"/>
      <c r="H15" s="33"/>
      <c r="I15" s="34">
        <v>2</v>
      </c>
      <c r="J15" s="25" t="s">
        <v>7</v>
      </c>
      <c r="K15" s="25">
        <v>7</v>
      </c>
      <c r="L15" s="25" t="s">
        <v>7</v>
      </c>
      <c r="M15" s="25">
        <v>3.7</v>
      </c>
      <c r="N15" s="25" t="s">
        <v>8</v>
      </c>
      <c r="O15" s="26">
        <f>I15*K15*M15</f>
        <v>51.800000000000004</v>
      </c>
      <c r="P15" s="84"/>
      <c r="Q15" s="97"/>
      <c r="R15" s="87"/>
      <c r="S15" s="87"/>
    </row>
    <row r="16" spans="1:19" x14ac:dyDescent="0.25">
      <c r="A16" s="109"/>
      <c r="B16" s="32"/>
      <c r="C16" s="33"/>
      <c r="D16" s="33"/>
      <c r="E16" s="33"/>
      <c r="F16" s="33"/>
      <c r="G16" s="35">
        <v>2</v>
      </c>
      <c r="H16" s="25" t="s">
        <v>7</v>
      </c>
      <c r="I16" s="34">
        <v>28</v>
      </c>
      <c r="J16" s="25" t="s">
        <v>7</v>
      </c>
      <c r="K16" s="25">
        <v>4</v>
      </c>
      <c r="L16" s="25" t="s">
        <v>7</v>
      </c>
      <c r="M16" s="25">
        <v>0.6</v>
      </c>
      <c r="N16" s="25" t="s">
        <v>8</v>
      </c>
      <c r="O16" s="26">
        <f>G16*I16*K16*M16</f>
        <v>134.4</v>
      </c>
      <c r="P16" s="84"/>
      <c r="Q16" s="97"/>
      <c r="R16" s="87"/>
      <c r="S16" s="87"/>
    </row>
    <row r="17" spans="1:19" x14ac:dyDescent="0.25">
      <c r="A17" s="109"/>
      <c r="B17" s="99" t="s">
        <v>29</v>
      </c>
      <c r="C17" s="100"/>
      <c r="D17" s="100"/>
      <c r="E17" s="131" t="s">
        <v>13</v>
      </c>
      <c r="F17" s="131"/>
      <c r="G17" s="131"/>
      <c r="H17" s="36"/>
      <c r="I17" s="34">
        <v>8</v>
      </c>
      <c r="J17" s="25" t="s">
        <v>7</v>
      </c>
      <c r="K17" s="25">
        <v>1</v>
      </c>
      <c r="L17" s="25" t="s">
        <v>7</v>
      </c>
      <c r="M17" s="25">
        <v>2</v>
      </c>
      <c r="N17" s="25" t="s">
        <v>8</v>
      </c>
      <c r="O17" s="26">
        <f>-I17*K17*M17</f>
        <v>-16</v>
      </c>
      <c r="P17" s="84"/>
      <c r="Q17" s="97"/>
      <c r="R17" s="87"/>
      <c r="S17" s="87"/>
    </row>
    <row r="18" spans="1:19" x14ac:dyDescent="0.25">
      <c r="A18" s="109"/>
      <c r="B18" s="99"/>
      <c r="C18" s="100"/>
      <c r="D18" s="100"/>
      <c r="E18" s="131" t="s">
        <v>14</v>
      </c>
      <c r="F18" s="131"/>
      <c r="G18" s="131"/>
      <c r="H18" s="36"/>
      <c r="I18" s="34">
        <v>16</v>
      </c>
      <c r="J18" s="25" t="s">
        <v>7</v>
      </c>
      <c r="K18" s="25">
        <v>1.5</v>
      </c>
      <c r="L18" s="25" t="s">
        <v>7</v>
      </c>
      <c r="M18" s="25">
        <v>1.2</v>
      </c>
      <c r="N18" s="25" t="s">
        <v>8</v>
      </c>
      <c r="O18" s="26">
        <f>-I18*K18*M18</f>
        <v>-28.799999999999997</v>
      </c>
      <c r="P18" s="84"/>
      <c r="Q18" s="97"/>
      <c r="R18" s="87"/>
      <c r="S18" s="87"/>
    </row>
    <row r="19" spans="1:19" x14ac:dyDescent="0.25">
      <c r="A19" s="109"/>
      <c r="B19" s="99"/>
      <c r="C19" s="100"/>
      <c r="D19" s="100"/>
      <c r="E19" s="131"/>
      <c r="F19" s="131"/>
      <c r="G19" s="131"/>
      <c r="H19" s="36"/>
      <c r="I19" s="34">
        <v>2</v>
      </c>
      <c r="J19" s="25" t="s">
        <v>7</v>
      </c>
      <c r="K19" s="25">
        <v>0.3</v>
      </c>
      <c r="L19" s="25" t="s">
        <v>7</v>
      </c>
      <c r="M19" s="25">
        <v>1.8</v>
      </c>
      <c r="N19" s="25" t="s">
        <v>8</v>
      </c>
      <c r="O19" s="26">
        <f>-I19*K19*M19</f>
        <v>-1.08</v>
      </c>
      <c r="P19" s="84"/>
      <c r="Q19" s="97"/>
      <c r="R19" s="87"/>
      <c r="S19" s="87"/>
    </row>
    <row r="20" spans="1:19" x14ac:dyDescent="0.25">
      <c r="A20" s="109"/>
      <c r="B20" s="46"/>
      <c r="C20" s="36"/>
      <c r="D20" s="36"/>
      <c r="E20" s="36"/>
      <c r="F20" s="36"/>
      <c r="G20" s="36"/>
      <c r="H20" s="36"/>
      <c r="I20" s="34">
        <v>2</v>
      </c>
      <c r="J20" s="25" t="s">
        <v>7</v>
      </c>
      <c r="K20" s="25">
        <v>0.6</v>
      </c>
      <c r="L20" s="25" t="s">
        <v>7</v>
      </c>
      <c r="M20" s="25">
        <v>0.6</v>
      </c>
      <c r="N20" s="25" t="s">
        <v>8</v>
      </c>
      <c r="O20" s="26">
        <f>-I20*K20*M20</f>
        <v>-0.72</v>
      </c>
      <c r="P20" s="84"/>
      <c r="Q20" s="97"/>
      <c r="R20" s="87"/>
      <c r="S20" s="87"/>
    </row>
    <row r="21" spans="1:19" x14ac:dyDescent="0.25">
      <c r="A21" s="110"/>
      <c r="B21" s="103" t="s">
        <v>9</v>
      </c>
      <c r="C21" s="89"/>
      <c r="D21" s="89"/>
      <c r="E21" s="89"/>
      <c r="F21" s="89"/>
      <c r="G21" s="89"/>
      <c r="H21" s="89"/>
      <c r="I21" s="89"/>
      <c r="J21" s="89"/>
      <c r="K21" s="89"/>
      <c r="L21" s="89"/>
      <c r="M21" s="89"/>
      <c r="N21" s="29" t="s">
        <v>8</v>
      </c>
      <c r="O21" s="37">
        <f>SUM(O14:O20)</f>
        <v>456.31999999999994</v>
      </c>
      <c r="P21" s="85"/>
      <c r="Q21" s="98"/>
      <c r="R21" s="88"/>
      <c r="S21" s="88"/>
    </row>
    <row r="22" spans="1:19" ht="82.5" customHeight="1" x14ac:dyDescent="0.25">
      <c r="A22" s="56">
        <v>4</v>
      </c>
      <c r="B22" s="90" t="s">
        <v>16</v>
      </c>
      <c r="C22" s="91"/>
      <c r="D22" s="91"/>
      <c r="E22" s="91"/>
      <c r="F22" s="91"/>
      <c r="G22" s="91"/>
      <c r="H22" s="91"/>
      <c r="I22" s="91"/>
      <c r="J22" s="91"/>
      <c r="K22" s="91"/>
      <c r="L22" s="91"/>
      <c r="M22" s="91"/>
      <c r="N22" s="91"/>
      <c r="O22" s="92"/>
      <c r="P22" s="38" t="s">
        <v>6</v>
      </c>
      <c r="Q22" s="39">
        <v>456.32</v>
      </c>
      <c r="R22" s="20"/>
      <c r="S22" s="20">
        <f>Q22*R22</f>
        <v>0</v>
      </c>
    </row>
    <row r="23" spans="1:19" ht="69.75" customHeight="1" x14ac:dyDescent="0.25">
      <c r="A23" s="115">
        <v>5</v>
      </c>
      <c r="B23" s="80" t="s">
        <v>17</v>
      </c>
      <c r="C23" s="81"/>
      <c r="D23" s="81"/>
      <c r="E23" s="81"/>
      <c r="F23" s="81"/>
      <c r="G23" s="81"/>
      <c r="H23" s="81"/>
      <c r="I23" s="81"/>
      <c r="J23" s="81"/>
      <c r="K23" s="81"/>
      <c r="L23" s="81"/>
      <c r="M23" s="81"/>
      <c r="N23" s="81"/>
      <c r="O23" s="82"/>
      <c r="P23" s="105" t="s">
        <v>6</v>
      </c>
      <c r="Q23" s="96">
        <v>36.450000000000003</v>
      </c>
      <c r="R23" s="86"/>
      <c r="S23" s="86">
        <f>Q23*R23</f>
        <v>0</v>
      </c>
    </row>
    <row r="24" spans="1:19" x14ac:dyDescent="0.25">
      <c r="A24" s="99"/>
      <c r="B24" s="99" t="s">
        <v>18</v>
      </c>
      <c r="C24" s="100"/>
      <c r="D24" s="100"/>
      <c r="E24" s="40"/>
      <c r="F24" s="40"/>
      <c r="G24" s="40"/>
      <c r="H24" s="40"/>
      <c r="I24" s="34">
        <v>2</v>
      </c>
      <c r="J24" s="25" t="s">
        <v>7</v>
      </c>
      <c r="K24" s="25">
        <v>50</v>
      </c>
      <c r="L24" s="25" t="s">
        <v>7</v>
      </c>
      <c r="M24" s="25">
        <v>0.3</v>
      </c>
      <c r="N24" s="25" t="s">
        <v>8</v>
      </c>
      <c r="O24" s="26">
        <f>I24*K24*M24</f>
        <v>30</v>
      </c>
      <c r="P24" s="106"/>
      <c r="Q24" s="97"/>
      <c r="R24" s="87"/>
      <c r="S24" s="87"/>
    </row>
    <row r="25" spans="1:19" x14ac:dyDescent="0.25">
      <c r="A25" s="99"/>
      <c r="B25" s="42"/>
      <c r="C25" s="40"/>
      <c r="D25" s="40"/>
      <c r="E25" s="40"/>
      <c r="F25" s="40"/>
      <c r="G25" s="40"/>
      <c r="H25" s="40"/>
      <c r="I25" s="34">
        <v>2</v>
      </c>
      <c r="J25" s="25" t="s">
        <v>7</v>
      </c>
      <c r="K25" s="25">
        <v>8</v>
      </c>
      <c r="L25" s="25" t="s">
        <v>7</v>
      </c>
      <c r="M25" s="25">
        <v>0.3</v>
      </c>
      <c r="N25" s="25" t="s">
        <v>8</v>
      </c>
      <c r="O25" s="26">
        <f>I25*K25*M25</f>
        <v>4.8</v>
      </c>
      <c r="P25" s="106"/>
      <c r="Q25" s="97"/>
      <c r="R25" s="87"/>
      <c r="S25" s="87"/>
    </row>
    <row r="26" spans="1:19" x14ac:dyDescent="0.25">
      <c r="A26" s="99"/>
      <c r="B26" s="42"/>
      <c r="C26" s="40"/>
      <c r="D26" s="40"/>
      <c r="E26" s="40"/>
      <c r="F26" s="40"/>
      <c r="G26" s="40"/>
      <c r="H26" s="40"/>
      <c r="I26" s="34">
        <v>1</v>
      </c>
      <c r="J26" s="25" t="s">
        <v>7</v>
      </c>
      <c r="K26" s="25">
        <v>5.5</v>
      </c>
      <c r="L26" s="25" t="s">
        <v>7</v>
      </c>
      <c r="M26" s="25">
        <v>0.3</v>
      </c>
      <c r="N26" s="25" t="s">
        <v>8</v>
      </c>
      <c r="O26" s="26">
        <f>I26*K26*M26</f>
        <v>1.65</v>
      </c>
      <c r="P26" s="106"/>
      <c r="Q26" s="97"/>
      <c r="R26" s="87"/>
      <c r="S26" s="87"/>
    </row>
    <row r="27" spans="1:19" x14ac:dyDescent="0.25">
      <c r="A27" s="116"/>
      <c r="B27" s="43"/>
      <c r="C27" s="44"/>
      <c r="D27" s="44"/>
      <c r="E27" s="44"/>
      <c r="F27" s="44"/>
      <c r="G27" s="44"/>
      <c r="H27" s="44"/>
      <c r="I27" s="61"/>
      <c r="J27" s="29"/>
      <c r="K27" s="29"/>
      <c r="L27" s="29"/>
      <c r="M27" s="29"/>
      <c r="N27" s="29" t="s">
        <v>8</v>
      </c>
      <c r="O27" s="37">
        <f>SUM(O24:O26)</f>
        <v>36.449999999999996</v>
      </c>
      <c r="P27" s="107"/>
      <c r="Q27" s="98"/>
      <c r="R27" s="88"/>
      <c r="S27" s="88"/>
    </row>
    <row r="28" spans="1:19" ht="101.25" customHeight="1" x14ac:dyDescent="0.25">
      <c r="A28" s="108">
        <v>6</v>
      </c>
      <c r="B28" s="80" t="s">
        <v>19</v>
      </c>
      <c r="C28" s="81"/>
      <c r="D28" s="81"/>
      <c r="E28" s="81"/>
      <c r="F28" s="81"/>
      <c r="G28" s="81"/>
      <c r="H28" s="81"/>
      <c r="I28" s="81"/>
      <c r="J28" s="81"/>
      <c r="K28" s="81"/>
      <c r="L28" s="81"/>
      <c r="M28" s="81"/>
      <c r="N28" s="81"/>
      <c r="O28" s="82"/>
      <c r="P28" s="83" t="s">
        <v>6</v>
      </c>
      <c r="Q28" s="96">
        <v>99.05</v>
      </c>
      <c r="R28" s="86"/>
      <c r="S28" s="86">
        <f>Q28*R28</f>
        <v>0</v>
      </c>
    </row>
    <row r="29" spans="1:19" x14ac:dyDescent="0.25">
      <c r="A29" s="109"/>
      <c r="B29" s="99" t="s">
        <v>18</v>
      </c>
      <c r="C29" s="100"/>
      <c r="D29" s="100"/>
      <c r="E29" s="40"/>
      <c r="F29" s="40"/>
      <c r="G29" s="40"/>
      <c r="H29" s="40"/>
      <c r="I29" s="34">
        <v>2</v>
      </c>
      <c r="J29" s="25" t="s">
        <v>7</v>
      </c>
      <c r="K29" s="25">
        <v>50</v>
      </c>
      <c r="L29" s="25" t="s">
        <v>7</v>
      </c>
      <c r="M29" s="25">
        <v>0.3</v>
      </c>
      <c r="N29" s="25" t="s">
        <v>8</v>
      </c>
      <c r="O29" s="26">
        <f>I29*K29*M29</f>
        <v>30</v>
      </c>
      <c r="P29" s="84"/>
      <c r="Q29" s="97"/>
      <c r="R29" s="87"/>
      <c r="S29" s="87"/>
    </row>
    <row r="30" spans="1:19" x14ac:dyDescent="0.25">
      <c r="A30" s="109"/>
      <c r="B30" s="42"/>
      <c r="C30" s="40"/>
      <c r="D30" s="40"/>
      <c r="E30" s="40"/>
      <c r="F30" s="40"/>
      <c r="G30" s="40"/>
      <c r="H30" s="40"/>
      <c r="I30" s="34">
        <v>2</v>
      </c>
      <c r="J30" s="25" t="s">
        <v>7</v>
      </c>
      <c r="K30" s="25">
        <v>8</v>
      </c>
      <c r="L30" s="25" t="s">
        <v>7</v>
      </c>
      <c r="M30" s="25">
        <v>0.3</v>
      </c>
      <c r="N30" s="25" t="s">
        <v>8</v>
      </c>
      <c r="O30" s="26">
        <f>I30*K30*M30</f>
        <v>4.8</v>
      </c>
      <c r="P30" s="84"/>
      <c r="Q30" s="97"/>
      <c r="R30" s="87"/>
      <c r="S30" s="87"/>
    </row>
    <row r="31" spans="1:19" x14ac:dyDescent="0.25">
      <c r="A31" s="109"/>
      <c r="B31" s="42"/>
      <c r="C31" s="40"/>
      <c r="D31" s="40"/>
      <c r="E31" s="40"/>
      <c r="F31" s="40"/>
      <c r="G31" s="40"/>
      <c r="H31" s="40"/>
      <c r="I31" s="34">
        <v>1</v>
      </c>
      <c r="J31" s="25" t="s">
        <v>7</v>
      </c>
      <c r="K31" s="25">
        <v>5.5</v>
      </c>
      <c r="L31" s="25" t="s">
        <v>7</v>
      </c>
      <c r="M31" s="25">
        <v>0.3</v>
      </c>
      <c r="N31" s="25" t="s">
        <v>8</v>
      </c>
      <c r="O31" s="26">
        <f>I31*K31*M31</f>
        <v>1.65</v>
      </c>
      <c r="P31" s="84"/>
      <c r="Q31" s="97"/>
      <c r="R31" s="87"/>
      <c r="S31" s="87"/>
    </row>
    <row r="32" spans="1:19" x14ac:dyDescent="0.25">
      <c r="A32" s="109"/>
      <c r="B32" s="99" t="s">
        <v>13</v>
      </c>
      <c r="C32" s="100"/>
      <c r="D32" s="100"/>
      <c r="E32" s="36"/>
      <c r="F32" s="36"/>
      <c r="G32" s="41">
        <v>2</v>
      </c>
      <c r="H32" s="25" t="s">
        <v>7</v>
      </c>
      <c r="I32" s="34">
        <v>8</v>
      </c>
      <c r="J32" s="25" t="s">
        <v>7</v>
      </c>
      <c r="K32" s="25">
        <v>1</v>
      </c>
      <c r="L32" s="25" t="s">
        <v>7</v>
      </c>
      <c r="M32" s="25">
        <v>2</v>
      </c>
      <c r="N32" s="25" t="s">
        <v>8</v>
      </c>
      <c r="O32" s="26">
        <f>G32*I32*K32*M32</f>
        <v>32</v>
      </c>
      <c r="P32" s="84"/>
      <c r="Q32" s="97"/>
      <c r="R32" s="87"/>
      <c r="S32" s="87"/>
    </row>
    <row r="33" spans="1:19" x14ac:dyDescent="0.25">
      <c r="A33" s="109"/>
      <c r="B33" s="99" t="s">
        <v>14</v>
      </c>
      <c r="C33" s="100"/>
      <c r="D33" s="100"/>
      <c r="E33" s="36"/>
      <c r="F33" s="36"/>
      <c r="G33" s="41">
        <v>1</v>
      </c>
      <c r="H33" s="25" t="s">
        <v>7</v>
      </c>
      <c r="I33" s="34">
        <v>16</v>
      </c>
      <c r="J33" s="25" t="s">
        <v>7</v>
      </c>
      <c r="K33" s="25">
        <v>1.5</v>
      </c>
      <c r="L33" s="25" t="s">
        <v>7</v>
      </c>
      <c r="M33" s="25">
        <v>1.2</v>
      </c>
      <c r="N33" s="25" t="s">
        <v>8</v>
      </c>
      <c r="O33" s="26">
        <f>G33*I33*K33*M33</f>
        <v>28.799999999999997</v>
      </c>
      <c r="P33" s="84"/>
      <c r="Q33" s="97"/>
      <c r="R33" s="87"/>
      <c r="S33" s="87"/>
    </row>
    <row r="34" spans="1:19" x14ac:dyDescent="0.25">
      <c r="A34" s="109"/>
      <c r="B34" s="46"/>
      <c r="C34" s="36"/>
      <c r="D34" s="36"/>
      <c r="E34" s="36"/>
      <c r="F34" s="36"/>
      <c r="G34" s="41">
        <v>1</v>
      </c>
      <c r="H34" s="25" t="s">
        <v>7</v>
      </c>
      <c r="I34" s="34">
        <v>2</v>
      </c>
      <c r="J34" s="25" t="s">
        <v>7</v>
      </c>
      <c r="K34" s="25">
        <v>0.3</v>
      </c>
      <c r="L34" s="25" t="s">
        <v>7</v>
      </c>
      <c r="M34" s="25">
        <v>1.8</v>
      </c>
      <c r="N34" s="25" t="s">
        <v>8</v>
      </c>
      <c r="O34" s="26">
        <f>G34*I34*K34*M34</f>
        <v>1.08</v>
      </c>
      <c r="P34" s="84"/>
      <c r="Q34" s="97"/>
      <c r="R34" s="87"/>
      <c r="S34" s="87"/>
    </row>
    <row r="35" spans="1:19" x14ac:dyDescent="0.25">
      <c r="A35" s="109"/>
      <c r="B35" s="46"/>
      <c r="C35" s="36"/>
      <c r="D35" s="36"/>
      <c r="E35" s="36"/>
      <c r="F35" s="36"/>
      <c r="G35" s="41">
        <v>1</v>
      </c>
      <c r="H35" s="25" t="s">
        <v>7</v>
      </c>
      <c r="I35" s="34">
        <v>2</v>
      </c>
      <c r="J35" s="25" t="s">
        <v>7</v>
      </c>
      <c r="K35" s="25">
        <v>0.6</v>
      </c>
      <c r="L35" s="25" t="s">
        <v>7</v>
      </c>
      <c r="M35" s="25">
        <v>0.6</v>
      </c>
      <c r="N35" s="25" t="s">
        <v>8</v>
      </c>
      <c r="O35" s="26">
        <f>G35*I35*K35*M35</f>
        <v>0.72</v>
      </c>
      <c r="P35" s="84"/>
      <c r="Q35" s="97"/>
      <c r="R35" s="87"/>
      <c r="S35" s="87"/>
    </row>
    <row r="36" spans="1:19" x14ac:dyDescent="0.25">
      <c r="A36" s="110"/>
      <c r="B36" s="103" t="s">
        <v>9</v>
      </c>
      <c r="C36" s="89"/>
      <c r="D36" s="89"/>
      <c r="E36" s="89"/>
      <c r="F36" s="89"/>
      <c r="G36" s="89"/>
      <c r="H36" s="89"/>
      <c r="I36" s="89"/>
      <c r="J36" s="89"/>
      <c r="K36" s="89"/>
      <c r="L36" s="89"/>
      <c r="M36" s="89"/>
      <c r="N36" s="29" t="s">
        <v>8</v>
      </c>
      <c r="O36" s="37">
        <f>SUM(O29:O35)</f>
        <v>99.049999999999983</v>
      </c>
      <c r="P36" s="85"/>
      <c r="Q36" s="98"/>
      <c r="R36" s="88"/>
      <c r="S36" s="88"/>
    </row>
    <row r="37" spans="1:19" ht="81" customHeight="1" x14ac:dyDescent="0.25">
      <c r="A37" s="108">
        <v>7</v>
      </c>
      <c r="B37" s="80" t="s">
        <v>21</v>
      </c>
      <c r="C37" s="81"/>
      <c r="D37" s="81"/>
      <c r="E37" s="81"/>
      <c r="F37" s="81"/>
      <c r="G37" s="81"/>
      <c r="H37" s="81"/>
      <c r="I37" s="81"/>
      <c r="J37" s="81"/>
      <c r="K37" s="81"/>
      <c r="L37" s="81"/>
      <c r="M37" s="81"/>
      <c r="N37" s="81"/>
      <c r="O37" s="82"/>
      <c r="P37" s="83" t="s">
        <v>6</v>
      </c>
      <c r="Q37" s="96">
        <v>30.6</v>
      </c>
      <c r="R37" s="86"/>
      <c r="S37" s="86">
        <f>Q37*R37</f>
        <v>0</v>
      </c>
    </row>
    <row r="38" spans="1:19" x14ac:dyDescent="0.25">
      <c r="A38" s="109"/>
      <c r="B38" s="99" t="s">
        <v>34</v>
      </c>
      <c r="C38" s="100"/>
      <c r="D38" s="100"/>
      <c r="E38" s="36"/>
      <c r="F38" s="36"/>
      <c r="G38" s="41">
        <v>1</v>
      </c>
      <c r="H38" s="25" t="s">
        <v>7</v>
      </c>
      <c r="I38" s="34">
        <v>16</v>
      </c>
      <c r="J38" s="25" t="s">
        <v>7</v>
      </c>
      <c r="K38" s="25">
        <v>1.5</v>
      </c>
      <c r="L38" s="25" t="s">
        <v>7</v>
      </c>
      <c r="M38" s="25">
        <v>1.2</v>
      </c>
      <c r="N38" s="25" t="s">
        <v>8</v>
      </c>
      <c r="O38" s="26">
        <f>G38*I38*K38*M38</f>
        <v>28.799999999999997</v>
      </c>
      <c r="P38" s="84"/>
      <c r="Q38" s="97"/>
      <c r="R38" s="87"/>
      <c r="S38" s="87"/>
    </row>
    <row r="39" spans="1:19" x14ac:dyDescent="0.25">
      <c r="A39" s="109"/>
      <c r="B39" s="46"/>
      <c r="C39" s="36"/>
      <c r="D39" s="36"/>
      <c r="E39" s="36"/>
      <c r="F39" s="36"/>
      <c r="G39" s="41">
        <v>1</v>
      </c>
      <c r="H39" s="25" t="s">
        <v>7</v>
      </c>
      <c r="I39" s="34">
        <v>2</v>
      </c>
      <c r="J39" s="25" t="s">
        <v>7</v>
      </c>
      <c r="K39" s="25">
        <v>0.3</v>
      </c>
      <c r="L39" s="25" t="s">
        <v>7</v>
      </c>
      <c r="M39" s="25">
        <v>1.8</v>
      </c>
      <c r="N39" s="25" t="s">
        <v>8</v>
      </c>
      <c r="O39" s="26">
        <f>G39*I39*K39*M39</f>
        <v>1.08</v>
      </c>
      <c r="P39" s="84"/>
      <c r="Q39" s="97"/>
      <c r="R39" s="87"/>
      <c r="S39" s="87"/>
    </row>
    <row r="40" spans="1:19" x14ac:dyDescent="0.25">
      <c r="A40" s="109"/>
      <c r="B40" s="46"/>
      <c r="C40" s="36"/>
      <c r="D40" s="36"/>
      <c r="E40" s="36"/>
      <c r="F40" s="36"/>
      <c r="G40" s="41">
        <v>1</v>
      </c>
      <c r="H40" s="25" t="s">
        <v>7</v>
      </c>
      <c r="I40" s="34">
        <v>2</v>
      </c>
      <c r="J40" s="25" t="s">
        <v>7</v>
      </c>
      <c r="K40" s="25">
        <v>0.6</v>
      </c>
      <c r="L40" s="25" t="s">
        <v>7</v>
      </c>
      <c r="M40" s="25">
        <v>0.6</v>
      </c>
      <c r="N40" s="25" t="s">
        <v>8</v>
      </c>
      <c r="O40" s="26">
        <f>G40*I40*K40*M40</f>
        <v>0.72</v>
      </c>
      <c r="P40" s="84"/>
      <c r="Q40" s="97"/>
      <c r="R40" s="87"/>
      <c r="S40" s="87"/>
    </row>
    <row r="41" spans="1:19" x14ac:dyDescent="0.25">
      <c r="A41" s="110"/>
      <c r="B41" s="103" t="s">
        <v>9</v>
      </c>
      <c r="C41" s="89"/>
      <c r="D41" s="89"/>
      <c r="E41" s="89"/>
      <c r="F41" s="89"/>
      <c r="G41" s="89"/>
      <c r="H41" s="89"/>
      <c r="I41" s="89"/>
      <c r="J41" s="89"/>
      <c r="K41" s="89"/>
      <c r="L41" s="89"/>
      <c r="M41" s="89"/>
      <c r="N41" s="29" t="s">
        <v>8</v>
      </c>
      <c r="O41" s="37">
        <f>SUM(O38:O40)</f>
        <v>30.599999999999994</v>
      </c>
      <c r="P41" s="85"/>
      <c r="Q41" s="98"/>
      <c r="R41" s="88"/>
      <c r="S41" s="88"/>
    </row>
    <row r="42" spans="1:19" ht="77.25" customHeight="1" x14ac:dyDescent="0.25">
      <c r="A42" s="56">
        <v>8</v>
      </c>
      <c r="B42" s="90" t="s">
        <v>23</v>
      </c>
      <c r="C42" s="91"/>
      <c r="D42" s="91"/>
      <c r="E42" s="91"/>
      <c r="F42" s="91"/>
      <c r="G42" s="91"/>
      <c r="H42" s="91"/>
      <c r="I42" s="91"/>
      <c r="J42" s="91"/>
      <c r="K42" s="91"/>
      <c r="L42" s="91"/>
      <c r="M42" s="91"/>
      <c r="N42" s="91"/>
      <c r="O42" s="92"/>
      <c r="P42" s="38" t="s">
        <v>6</v>
      </c>
      <c r="Q42" s="39">
        <v>30.6</v>
      </c>
      <c r="R42" s="20"/>
      <c r="S42" s="20">
        <f>Q42*R42</f>
        <v>0</v>
      </c>
    </row>
    <row r="43" spans="1:19" ht="24.95" customHeight="1" x14ac:dyDescent="0.25">
      <c r="A43" s="59"/>
      <c r="B43" s="59"/>
      <c r="C43" s="59"/>
      <c r="D43" s="59"/>
      <c r="E43" s="111" t="s">
        <v>24</v>
      </c>
      <c r="F43" s="111"/>
      <c r="G43" s="111"/>
      <c r="H43" s="111"/>
      <c r="I43" s="111"/>
      <c r="J43" s="111"/>
      <c r="K43" s="111"/>
      <c r="L43" s="111"/>
      <c r="M43" s="111"/>
      <c r="N43" s="111"/>
      <c r="O43" s="111"/>
      <c r="P43" s="111"/>
      <c r="Q43" s="111"/>
      <c r="R43" s="19" t="s">
        <v>8</v>
      </c>
      <c r="S43" s="53">
        <f>SUM(S6:S42)</f>
        <v>0</v>
      </c>
    </row>
    <row r="44" spans="1:19" ht="24.95" customHeight="1" x14ac:dyDescent="0.25">
      <c r="A44" s="59"/>
      <c r="B44" s="59"/>
      <c r="C44" s="59"/>
      <c r="D44" s="59"/>
      <c r="E44" s="112" t="s">
        <v>49</v>
      </c>
      <c r="F44" s="112"/>
      <c r="G44" s="112"/>
      <c r="H44" s="112"/>
      <c r="I44" s="112"/>
      <c r="J44" s="112"/>
      <c r="K44" s="112"/>
      <c r="L44" s="112"/>
      <c r="M44" s="112"/>
      <c r="N44" s="112"/>
      <c r="O44" s="112"/>
      <c r="P44" s="112"/>
      <c r="Q44" s="112"/>
      <c r="R44" s="16" t="s">
        <v>8</v>
      </c>
      <c r="S44" s="53">
        <f>S43*0.18</f>
        <v>0</v>
      </c>
    </row>
    <row r="45" spans="1:19" ht="24.95" customHeight="1" x14ac:dyDescent="0.25">
      <c r="A45" s="59"/>
      <c r="B45" s="59"/>
      <c r="C45" s="59"/>
      <c r="D45" s="59"/>
      <c r="E45" s="113" t="s">
        <v>25</v>
      </c>
      <c r="F45" s="113"/>
      <c r="G45" s="113"/>
      <c r="H45" s="113"/>
      <c r="I45" s="113"/>
      <c r="J45" s="113"/>
      <c r="K45" s="113"/>
      <c r="L45" s="113"/>
      <c r="M45" s="113"/>
      <c r="N45" s="113"/>
      <c r="O45" s="113"/>
      <c r="P45" s="113"/>
      <c r="Q45" s="113"/>
      <c r="R45" s="16" t="s">
        <v>8</v>
      </c>
      <c r="S45" s="53">
        <f>SUM(S43:S44)</f>
        <v>0</v>
      </c>
    </row>
    <row r="46" spans="1:19" ht="24.95" customHeight="1" x14ac:dyDescent="0.25">
      <c r="A46" s="59"/>
      <c r="B46" s="59"/>
      <c r="C46" s="59"/>
      <c r="D46" s="59"/>
      <c r="E46" s="113" t="s">
        <v>26</v>
      </c>
      <c r="F46" s="113"/>
      <c r="G46" s="113"/>
      <c r="H46" s="113"/>
      <c r="I46" s="113"/>
      <c r="J46" s="113"/>
      <c r="K46" s="113"/>
      <c r="L46" s="113"/>
      <c r="M46" s="113"/>
      <c r="N46" s="113"/>
      <c r="O46" s="113"/>
      <c r="P46" s="113"/>
      <c r="Q46" s="113"/>
      <c r="R46" s="16" t="s">
        <v>8</v>
      </c>
      <c r="S46" s="53">
        <f>ROUND(S45,0)</f>
        <v>0</v>
      </c>
    </row>
    <row r="47" spans="1:19" x14ac:dyDescent="0.25">
      <c r="A47" s="21"/>
      <c r="B47" s="21"/>
      <c r="C47" s="21"/>
      <c r="D47" s="21"/>
      <c r="E47" s="125"/>
      <c r="F47" s="125"/>
      <c r="G47" s="125"/>
      <c r="H47" s="125"/>
      <c r="I47" s="125"/>
      <c r="J47" s="125"/>
      <c r="K47" s="125"/>
      <c r="L47" s="125"/>
      <c r="M47" s="125"/>
      <c r="N47" s="125"/>
      <c r="O47" s="125"/>
      <c r="P47" s="125"/>
      <c r="Q47" s="125"/>
      <c r="R47" s="16"/>
      <c r="S47" s="22"/>
    </row>
    <row r="48" spans="1:19" x14ac:dyDescent="0.25">
      <c r="A48" s="21"/>
      <c r="B48" s="21"/>
      <c r="C48" s="21"/>
      <c r="D48" s="21"/>
      <c r="E48" s="126"/>
      <c r="F48" s="126"/>
      <c r="G48" s="126"/>
      <c r="H48" s="126"/>
      <c r="I48" s="126"/>
      <c r="J48" s="126"/>
      <c r="K48" s="126"/>
      <c r="L48" s="126"/>
      <c r="M48" s="126"/>
      <c r="N48" s="126"/>
      <c r="O48" s="126"/>
      <c r="P48" s="126"/>
      <c r="Q48" s="126"/>
      <c r="R48" s="16"/>
      <c r="S48" s="22"/>
    </row>
    <row r="49" spans="1:19" x14ac:dyDescent="0.25">
      <c r="A49" s="21"/>
      <c r="B49" s="21"/>
      <c r="C49" s="21"/>
      <c r="D49" s="21"/>
      <c r="E49" s="125"/>
      <c r="F49" s="125"/>
      <c r="G49" s="125"/>
      <c r="H49" s="125"/>
      <c r="I49" s="125"/>
      <c r="J49" s="125"/>
      <c r="K49" s="125"/>
      <c r="L49" s="125"/>
      <c r="M49" s="125"/>
      <c r="N49" s="125"/>
      <c r="O49" s="125"/>
      <c r="P49" s="125"/>
      <c r="Q49" s="125"/>
      <c r="R49" s="16"/>
      <c r="S49" s="22"/>
    </row>
    <row r="50" spans="1:19" x14ac:dyDescent="0.25">
      <c r="A50" s="21"/>
      <c r="B50" s="21"/>
      <c r="C50" s="21"/>
      <c r="D50" s="21"/>
      <c r="E50" s="127"/>
      <c r="F50" s="127"/>
      <c r="G50" s="127"/>
      <c r="H50" s="127"/>
      <c r="I50" s="127"/>
      <c r="J50" s="127"/>
      <c r="K50" s="127"/>
      <c r="L50" s="127"/>
      <c r="M50" s="127"/>
      <c r="N50" s="127"/>
      <c r="O50" s="127"/>
      <c r="P50" s="127"/>
      <c r="Q50" s="127"/>
      <c r="R50" s="16"/>
      <c r="S50" s="22"/>
    </row>
    <row r="51" spans="1:19" x14ac:dyDescent="0.25">
      <c r="A51" s="21"/>
      <c r="B51" s="21"/>
      <c r="C51" s="21"/>
      <c r="D51" s="21"/>
      <c r="E51" s="127"/>
      <c r="F51" s="127"/>
      <c r="G51" s="127"/>
      <c r="H51" s="127"/>
      <c r="I51" s="127"/>
      <c r="J51" s="127"/>
      <c r="K51" s="127"/>
      <c r="L51" s="127"/>
      <c r="M51" s="127"/>
      <c r="N51" s="127"/>
      <c r="O51" s="127"/>
      <c r="P51" s="127"/>
      <c r="Q51" s="127"/>
      <c r="R51" s="16"/>
      <c r="S51" s="22"/>
    </row>
    <row r="52" spans="1:19" x14ac:dyDescent="0.25">
      <c r="A52" s="114"/>
      <c r="B52" s="114"/>
      <c r="C52" s="114"/>
      <c r="D52" s="114"/>
      <c r="E52" s="114"/>
      <c r="F52" s="114"/>
      <c r="G52" s="114"/>
      <c r="H52" s="114"/>
      <c r="I52" s="114"/>
      <c r="J52" s="114"/>
      <c r="K52" s="114"/>
      <c r="L52" s="114"/>
      <c r="M52" s="114"/>
      <c r="N52" s="114"/>
      <c r="O52" s="114"/>
      <c r="P52" s="114"/>
      <c r="Q52" s="114"/>
      <c r="R52" s="114"/>
      <c r="S52" s="114"/>
    </row>
  </sheetData>
  <sheetProtection password="CE88" sheet="1" objects="1" scenarios="1"/>
  <mergeCells count="58">
    <mergeCell ref="E50:Q50"/>
    <mergeCell ref="E51:Q51"/>
    <mergeCell ref="A52:S52"/>
    <mergeCell ref="E44:Q44"/>
    <mergeCell ref="E45:Q45"/>
    <mergeCell ref="E46:Q46"/>
    <mergeCell ref="E47:Q47"/>
    <mergeCell ref="E48:Q48"/>
    <mergeCell ref="E49:Q49"/>
    <mergeCell ref="R37:R41"/>
    <mergeCell ref="S37:S41"/>
    <mergeCell ref="B38:D38"/>
    <mergeCell ref="B41:M41"/>
    <mergeCell ref="B42:O42"/>
    <mergeCell ref="E43:Q43"/>
    <mergeCell ref="B33:D33"/>
    <mergeCell ref="B36:M36"/>
    <mergeCell ref="A37:A41"/>
    <mergeCell ref="B37:O37"/>
    <mergeCell ref="P37:P41"/>
    <mergeCell ref="Q37:Q41"/>
    <mergeCell ref="S23:S27"/>
    <mergeCell ref="B24:D24"/>
    <mergeCell ref="A28:A36"/>
    <mergeCell ref="B28:O28"/>
    <mergeCell ref="P28:P36"/>
    <mergeCell ref="Q28:Q36"/>
    <mergeCell ref="R28:R36"/>
    <mergeCell ref="S28:S36"/>
    <mergeCell ref="B29:D29"/>
    <mergeCell ref="B32:D32"/>
    <mergeCell ref="R23:R27"/>
    <mergeCell ref="B22:O22"/>
    <mergeCell ref="A23:A27"/>
    <mergeCell ref="B23:O23"/>
    <mergeCell ref="P23:P27"/>
    <mergeCell ref="Q23:Q27"/>
    <mergeCell ref="S13:S21"/>
    <mergeCell ref="B17:D19"/>
    <mergeCell ref="E17:G17"/>
    <mergeCell ref="E18:G19"/>
    <mergeCell ref="B21:M21"/>
    <mergeCell ref="Q13:Q21"/>
    <mergeCell ref="B12:O12"/>
    <mergeCell ref="A13:A21"/>
    <mergeCell ref="B13:O13"/>
    <mergeCell ref="P13:P21"/>
    <mergeCell ref="R13:R21"/>
    <mergeCell ref="A1:S1"/>
    <mergeCell ref="A2:S2"/>
    <mergeCell ref="B5:O5"/>
    <mergeCell ref="A6:A11"/>
    <mergeCell ref="B6:O6"/>
    <mergeCell ref="P6:P11"/>
    <mergeCell ref="Q6:Q11"/>
    <mergeCell ref="R6:R11"/>
    <mergeCell ref="S6:S11"/>
    <mergeCell ref="K11:M11"/>
  </mergeCells>
  <pageMargins left="0.7" right="0.7" top="0.75" bottom="0.75" header="0.3" footer="0.3"/>
  <pageSetup paperSize="9" scale="85"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workbookViewId="0">
      <selection activeCell="I3" sqref="I3"/>
    </sheetView>
  </sheetViews>
  <sheetFormatPr defaultRowHeight="15" x14ac:dyDescent="0.25"/>
  <cols>
    <col min="1" max="1" width="7.28515625" style="8" customWidth="1"/>
    <col min="2" max="2" width="9.140625" style="8"/>
    <col min="3" max="3" width="5.42578125" style="8" customWidth="1"/>
    <col min="4" max="4" width="6" style="8" customWidth="1"/>
    <col min="5" max="5" width="3.85546875" style="8" customWidth="1"/>
    <col min="6" max="6" width="1.140625" style="8" customWidth="1"/>
    <col min="7" max="7" width="4.5703125" style="8" customWidth="1"/>
    <col min="8" max="8" width="4.28515625" style="8" customWidth="1"/>
    <col min="9" max="9" width="4.5703125" style="8" customWidth="1"/>
    <col min="10" max="10" width="3.42578125" style="8" customWidth="1"/>
    <col min="11" max="11" width="9.140625" style="8"/>
    <col min="12" max="12" width="4" style="8" customWidth="1"/>
    <col min="13" max="13" width="9.140625" style="8"/>
    <col min="14" max="14" width="3.42578125" style="8" customWidth="1"/>
    <col min="15" max="15" width="9.140625" style="8"/>
    <col min="16" max="16" width="7.85546875" style="8" customWidth="1"/>
    <col min="17" max="17" width="8.140625" style="8" customWidth="1"/>
    <col min="18" max="18" width="20.5703125" style="8" customWidth="1"/>
    <col min="19" max="19" width="21" style="8" customWidth="1"/>
    <col min="20" max="16384" width="9.140625" style="8"/>
  </cols>
  <sheetData>
    <row r="1" spans="1:19" ht="18.75" x14ac:dyDescent="0.25">
      <c r="A1" s="73" t="s">
        <v>64</v>
      </c>
      <c r="B1" s="73"/>
      <c r="C1" s="73"/>
      <c r="D1" s="73"/>
      <c r="E1" s="73"/>
      <c r="F1" s="73"/>
      <c r="G1" s="73"/>
      <c r="H1" s="73"/>
      <c r="I1" s="73"/>
      <c r="J1" s="73"/>
      <c r="K1" s="73"/>
      <c r="L1" s="73"/>
      <c r="M1" s="73"/>
      <c r="N1" s="73"/>
      <c r="O1" s="73"/>
      <c r="P1" s="73"/>
      <c r="Q1" s="73"/>
      <c r="R1" s="73"/>
      <c r="S1" s="73"/>
    </row>
    <row r="2" spans="1:19" ht="30.75" customHeight="1" x14ac:dyDescent="0.25">
      <c r="A2" s="74" t="s">
        <v>41</v>
      </c>
      <c r="B2" s="74"/>
      <c r="C2" s="74"/>
      <c r="D2" s="74"/>
      <c r="E2" s="74"/>
      <c r="F2" s="74"/>
      <c r="G2" s="74"/>
      <c r="H2" s="74"/>
      <c r="I2" s="74"/>
      <c r="J2" s="74"/>
      <c r="K2" s="74"/>
      <c r="L2" s="74"/>
      <c r="M2" s="74"/>
      <c r="N2" s="74"/>
      <c r="O2" s="74"/>
      <c r="P2" s="74"/>
      <c r="Q2" s="74"/>
      <c r="R2" s="74"/>
      <c r="S2" s="74"/>
    </row>
    <row r="3" spans="1:19" ht="29.25" customHeight="1" x14ac:dyDescent="0.25">
      <c r="A3" s="9" t="s">
        <v>69</v>
      </c>
      <c r="B3" s="10"/>
      <c r="C3" s="10"/>
      <c r="D3" s="10"/>
      <c r="E3" s="10"/>
      <c r="F3" s="10"/>
      <c r="G3" s="11"/>
      <c r="H3" s="11"/>
      <c r="I3" s="11"/>
      <c r="J3" s="11"/>
      <c r="K3" s="11"/>
      <c r="L3" s="11"/>
      <c r="M3" s="11"/>
      <c r="N3" s="11"/>
      <c r="O3" s="11"/>
      <c r="P3" s="11"/>
      <c r="Q3" s="11"/>
      <c r="R3" s="11"/>
      <c r="S3" s="12"/>
    </row>
    <row r="4" spans="1:19" ht="15.75" x14ac:dyDescent="0.25">
      <c r="A4" s="67"/>
      <c r="B4" s="67"/>
      <c r="C4" s="67"/>
      <c r="D4" s="67"/>
      <c r="E4" s="67"/>
      <c r="F4" s="12"/>
      <c r="G4" s="12"/>
      <c r="H4" s="12"/>
      <c r="I4" s="12"/>
      <c r="J4" s="12"/>
      <c r="K4" s="12"/>
      <c r="L4" s="12"/>
      <c r="M4" s="12"/>
      <c r="N4" s="12"/>
      <c r="O4" s="12"/>
      <c r="P4" s="12"/>
      <c r="Q4" s="12"/>
      <c r="R4" s="12"/>
      <c r="S4" s="12"/>
    </row>
    <row r="5" spans="1:19" ht="15.75" x14ac:dyDescent="0.25">
      <c r="A5" s="54" t="s">
        <v>54</v>
      </c>
      <c r="B5" s="76" t="s">
        <v>0</v>
      </c>
      <c r="C5" s="76"/>
      <c r="D5" s="76"/>
      <c r="E5" s="76"/>
      <c r="F5" s="76"/>
      <c r="G5" s="76"/>
      <c r="H5" s="76"/>
      <c r="I5" s="76"/>
      <c r="J5" s="76"/>
      <c r="K5" s="76"/>
      <c r="L5" s="76"/>
      <c r="M5" s="76"/>
      <c r="N5" s="76"/>
      <c r="O5" s="76"/>
      <c r="P5" s="54" t="s">
        <v>1</v>
      </c>
      <c r="Q5" s="54" t="s">
        <v>2</v>
      </c>
      <c r="R5" s="14" t="s">
        <v>3</v>
      </c>
      <c r="S5" s="14" t="s">
        <v>4</v>
      </c>
    </row>
    <row r="6" spans="1:19" ht="63.75" customHeight="1" x14ac:dyDescent="0.25">
      <c r="A6" s="108">
        <v>1</v>
      </c>
      <c r="B6" s="80" t="s">
        <v>5</v>
      </c>
      <c r="C6" s="81"/>
      <c r="D6" s="81"/>
      <c r="E6" s="81"/>
      <c r="F6" s="81"/>
      <c r="G6" s="81"/>
      <c r="H6" s="81"/>
      <c r="I6" s="81"/>
      <c r="J6" s="81"/>
      <c r="K6" s="81"/>
      <c r="L6" s="81"/>
      <c r="M6" s="81"/>
      <c r="N6" s="81"/>
      <c r="O6" s="82"/>
      <c r="P6" s="83" t="s">
        <v>6</v>
      </c>
      <c r="Q6" s="83">
        <v>38.979999999999997</v>
      </c>
      <c r="R6" s="86"/>
      <c r="S6" s="86">
        <f>Q6*R6</f>
        <v>0</v>
      </c>
    </row>
    <row r="7" spans="1:19" x14ac:dyDescent="0.25">
      <c r="A7" s="109"/>
      <c r="B7" s="23"/>
      <c r="C7" s="24"/>
      <c r="D7" s="24"/>
      <c r="E7" s="24"/>
      <c r="F7" s="24"/>
      <c r="G7" s="24"/>
      <c r="H7" s="24"/>
      <c r="I7" s="24"/>
      <c r="J7" s="24"/>
      <c r="K7" s="25">
        <v>3.7</v>
      </c>
      <c r="L7" s="25" t="s">
        <v>7</v>
      </c>
      <c r="M7" s="25">
        <v>4</v>
      </c>
      <c r="N7" s="25" t="s">
        <v>8</v>
      </c>
      <c r="O7" s="26">
        <f>K7*M7</f>
        <v>14.8</v>
      </c>
      <c r="P7" s="84"/>
      <c r="Q7" s="84"/>
      <c r="R7" s="87"/>
      <c r="S7" s="87"/>
    </row>
    <row r="8" spans="1:19" x14ac:dyDescent="0.25">
      <c r="A8" s="109"/>
      <c r="B8" s="23"/>
      <c r="C8" s="24"/>
      <c r="D8" s="24"/>
      <c r="E8" s="24"/>
      <c r="F8" s="24"/>
      <c r="G8" s="24"/>
      <c r="H8" s="24"/>
      <c r="I8" s="24"/>
      <c r="J8" s="24"/>
      <c r="K8" s="25">
        <v>3.9</v>
      </c>
      <c r="L8" s="25" t="s">
        <v>7</v>
      </c>
      <c r="M8" s="25">
        <v>3.3</v>
      </c>
      <c r="N8" s="25" t="s">
        <v>8</v>
      </c>
      <c r="O8" s="26">
        <f>K8*M8</f>
        <v>12.87</v>
      </c>
      <c r="P8" s="84"/>
      <c r="Q8" s="84"/>
      <c r="R8" s="87"/>
      <c r="S8" s="87"/>
    </row>
    <row r="9" spans="1:19" x14ac:dyDescent="0.25">
      <c r="A9" s="109"/>
      <c r="B9" s="23"/>
      <c r="C9" s="24"/>
      <c r="D9" s="24"/>
      <c r="E9" s="24"/>
      <c r="F9" s="24"/>
      <c r="G9" s="24"/>
      <c r="H9" s="24"/>
      <c r="I9" s="24"/>
      <c r="J9" s="24"/>
      <c r="K9" s="25">
        <v>2.9</v>
      </c>
      <c r="L9" s="25" t="s">
        <v>7</v>
      </c>
      <c r="M9" s="25">
        <v>3.9</v>
      </c>
      <c r="N9" s="25" t="s">
        <v>8</v>
      </c>
      <c r="O9" s="26">
        <f>K9*M9</f>
        <v>11.309999999999999</v>
      </c>
      <c r="P9" s="84"/>
      <c r="Q9" s="84"/>
      <c r="R9" s="87"/>
      <c r="S9" s="87"/>
    </row>
    <row r="10" spans="1:19" x14ac:dyDescent="0.25">
      <c r="A10" s="110"/>
      <c r="B10" s="27"/>
      <c r="C10" s="28"/>
      <c r="D10" s="28"/>
      <c r="E10" s="28"/>
      <c r="F10" s="28"/>
      <c r="G10" s="28"/>
      <c r="H10" s="28"/>
      <c r="I10" s="28"/>
      <c r="J10" s="28"/>
      <c r="K10" s="89" t="s">
        <v>9</v>
      </c>
      <c r="L10" s="89"/>
      <c r="M10" s="89"/>
      <c r="N10" s="29" t="s">
        <v>8</v>
      </c>
      <c r="O10" s="30">
        <f>SUM(O7:O9)</f>
        <v>38.980000000000004</v>
      </c>
      <c r="P10" s="85"/>
      <c r="Q10" s="85"/>
      <c r="R10" s="88"/>
      <c r="S10" s="88"/>
    </row>
    <row r="11" spans="1:19" ht="86.25" customHeight="1" x14ac:dyDescent="0.25">
      <c r="A11" s="55">
        <v>2</v>
      </c>
      <c r="B11" s="90" t="s">
        <v>10</v>
      </c>
      <c r="C11" s="91"/>
      <c r="D11" s="91"/>
      <c r="E11" s="91"/>
      <c r="F11" s="91"/>
      <c r="G11" s="91"/>
      <c r="H11" s="91"/>
      <c r="I11" s="91"/>
      <c r="J11" s="91"/>
      <c r="K11" s="91"/>
      <c r="L11" s="91"/>
      <c r="M11" s="91"/>
      <c r="N11" s="91"/>
      <c r="O11" s="92"/>
      <c r="P11" s="31" t="s">
        <v>6</v>
      </c>
      <c r="Q11" s="31">
        <v>38.979999999999997</v>
      </c>
      <c r="R11" s="17"/>
      <c r="S11" s="18">
        <f>Q11*R11</f>
        <v>0</v>
      </c>
    </row>
    <row r="12" spans="1:19" ht="54" customHeight="1" x14ac:dyDescent="0.25">
      <c r="A12" s="108">
        <v>3</v>
      </c>
      <c r="B12" s="93" t="s">
        <v>11</v>
      </c>
      <c r="C12" s="94"/>
      <c r="D12" s="94"/>
      <c r="E12" s="94"/>
      <c r="F12" s="94"/>
      <c r="G12" s="94"/>
      <c r="H12" s="94"/>
      <c r="I12" s="94"/>
      <c r="J12" s="94"/>
      <c r="K12" s="94"/>
      <c r="L12" s="94"/>
      <c r="M12" s="94"/>
      <c r="N12" s="94"/>
      <c r="O12" s="95"/>
      <c r="P12" s="83" t="s">
        <v>6</v>
      </c>
      <c r="Q12" s="96">
        <v>330.64</v>
      </c>
      <c r="R12" s="86"/>
      <c r="S12" s="86">
        <f>Q12*R12</f>
        <v>0</v>
      </c>
    </row>
    <row r="13" spans="1:19" x14ac:dyDescent="0.25">
      <c r="A13" s="109"/>
      <c r="B13" s="32"/>
      <c r="C13" s="33"/>
      <c r="D13" s="33"/>
      <c r="E13" s="33"/>
      <c r="F13" s="33"/>
      <c r="G13" s="34"/>
      <c r="H13" s="25"/>
      <c r="I13" s="34">
        <v>2</v>
      </c>
      <c r="J13" s="25" t="s">
        <v>7</v>
      </c>
      <c r="K13" s="25">
        <v>33</v>
      </c>
      <c r="L13" s="25" t="s">
        <v>7</v>
      </c>
      <c r="M13" s="25">
        <v>4</v>
      </c>
      <c r="N13" s="25" t="s">
        <v>8</v>
      </c>
      <c r="O13" s="26">
        <f>I13*K13*M13</f>
        <v>264</v>
      </c>
      <c r="P13" s="84"/>
      <c r="Q13" s="97"/>
      <c r="R13" s="87"/>
      <c r="S13" s="87"/>
    </row>
    <row r="14" spans="1:19" x14ac:dyDescent="0.25">
      <c r="A14" s="109"/>
      <c r="B14" s="32"/>
      <c r="C14" s="33"/>
      <c r="D14" s="33"/>
      <c r="E14" s="33"/>
      <c r="F14" s="33"/>
      <c r="G14" s="33"/>
      <c r="H14" s="33"/>
      <c r="I14" s="34">
        <v>2</v>
      </c>
      <c r="J14" s="25" t="s">
        <v>7</v>
      </c>
      <c r="K14" s="25">
        <v>7.5</v>
      </c>
      <c r="L14" s="25" t="s">
        <v>7</v>
      </c>
      <c r="M14" s="25">
        <v>4</v>
      </c>
      <c r="N14" s="25" t="s">
        <v>8</v>
      </c>
      <c r="O14" s="26">
        <f>I14*K14*M14</f>
        <v>60</v>
      </c>
      <c r="P14" s="84"/>
      <c r="Q14" s="97"/>
      <c r="R14" s="87"/>
      <c r="S14" s="87"/>
    </row>
    <row r="15" spans="1:19" x14ac:dyDescent="0.25">
      <c r="A15" s="109"/>
      <c r="B15" s="32"/>
      <c r="C15" s="33"/>
      <c r="D15" s="33"/>
      <c r="E15" s="33"/>
      <c r="F15" s="33"/>
      <c r="G15" s="35">
        <v>2</v>
      </c>
      <c r="H15" s="25" t="s">
        <v>7</v>
      </c>
      <c r="I15" s="34">
        <v>2</v>
      </c>
      <c r="J15" s="25" t="s">
        <v>7</v>
      </c>
      <c r="K15" s="25">
        <v>16</v>
      </c>
      <c r="L15" s="25" t="s">
        <v>7</v>
      </c>
      <c r="M15" s="25">
        <v>0.6</v>
      </c>
      <c r="N15" s="25" t="s">
        <v>8</v>
      </c>
      <c r="O15" s="26">
        <f>G15*I15*K15*M15</f>
        <v>38.4</v>
      </c>
      <c r="P15" s="84"/>
      <c r="Q15" s="97"/>
      <c r="R15" s="87"/>
      <c r="S15" s="87"/>
    </row>
    <row r="16" spans="1:19" x14ac:dyDescent="0.25">
      <c r="A16" s="109"/>
      <c r="B16" s="99" t="s">
        <v>29</v>
      </c>
      <c r="C16" s="100"/>
      <c r="D16" s="100"/>
      <c r="E16" s="131" t="s">
        <v>13</v>
      </c>
      <c r="F16" s="131"/>
      <c r="G16" s="131"/>
      <c r="H16" s="36"/>
      <c r="I16" s="34">
        <v>4</v>
      </c>
      <c r="J16" s="25" t="s">
        <v>7</v>
      </c>
      <c r="K16" s="25">
        <v>1</v>
      </c>
      <c r="L16" s="25" t="s">
        <v>7</v>
      </c>
      <c r="M16" s="25">
        <v>2</v>
      </c>
      <c r="N16" s="25" t="s">
        <v>8</v>
      </c>
      <c r="O16" s="26">
        <f>-I16*K16*M16</f>
        <v>-8</v>
      </c>
      <c r="P16" s="84"/>
      <c r="Q16" s="97"/>
      <c r="R16" s="87"/>
      <c r="S16" s="87"/>
    </row>
    <row r="17" spans="1:19" x14ac:dyDescent="0.25">
      <c r="A17" s="109"/>
      <c r="B17" s="99"/>
      <c r="C17" s="100"/>
      <c r="D17" s="100"/>
      <c r="E17" s="131" t="s">
        <v>14</v>
      </c>
      <c r="F17" s="131"/>
      <c r="G17" s="131"/>
      <c r="H17" s="36"/>
      <c r="I17" s="34">
        <v>8</v>
      </c>
      <c r="J17" s="25" t="s">
        <v>7</v>
      </c>
      <c r="K17" s="25">
        <v>1.5</v>
      </c>
      <c r="L17" s="25" t="s">
        <v>7</v>
      </c>
      <c r="M17" s="25">
        <v>1.2</v>
      </c>
      <c r="N17" s="25" t="s">
        <v>8</v>
      </c>
      <c r="O17" s="26">
        <f>-I17*K17*M17</f>
        <v>-14.399999999999999</v>
      </c>
      <c r="P17" s="84"/>
      <c r="Q17" s="97"/>
      <c r="R17" s="87"/>
      <c r="S17" s="87"/>
    </row>
    <row r="18" spans="1:19" x14ac:dyDescent="0.25">
      <c r="A18" s="109"/>
      <c r="B18" s="99"/>
      <c r="C18" s="100"/>
      <c r="D18" s="100"/>
      <c r="E18" s="131"/>
      <c r="F18" s="131"/>
      <c r="G18" s="131"/>
      <c r="H18" s="36"/>
      <c r="I18" s="34">
        <v>4</v>
      </c>
      <c r="J18" s="25" t="s">
        <v>7</v>
      </c>
      <c r="K18" s="25">
        <v>0.6</v>
      </c>
      <c r="L18" s="25" t="s">
        <v>7</v>
      </c>
      <c r="M18" s="25">
        <v>1.2</v>
      </c>
      <c r="N18" s="25" t="s">
        <v>8</v>
      </c>
      <c r="O18" s="26">
        <f>-I18*K18*M18</f>
        <v>-2.88</v>
      </c>
      <c r="P18" s="84"/>
      <c r="Q18" s="97"/>
      <c r="R18" s="87"/>
      <c r="S18" s="87"/>
    </row>
    <row r="19" spans="1:19" x14ac:dyDescent="0.25">
      <c r="A19" s="109"/>
      <c r="B19" s="46"/>
      <c r="C19" s="36"/>
      <c r="D19" s="36"/>
      <c r="E19" s="36"/>
      <c r="F19" s="36"/>
      <c r="G19" s="36"/>
      <c r="H19" s="36"/>
      <c r="I19" s="34">
        <v>8</v>
      </c>
      <c r="J19" s="25" t="s">
        <v>7</v>
      </c>
      <c r="K19" s="25">
        <v>1.5</v>
      </c>
      <c r="L19" s="25" t="s">
        <v>7</v>
      </c>
      <c r="M19" s="25">
        <v>0.45</v>
      </c>
      <c r="N19" s="25" t="s">
        <v>8</v>
      </c>
      <c r="O19" s="26">
        <f>-I19*K19*M19</f>
        <v>-5.4</v>
      </c>
      <c r="P19" s="84"/>
      <c r="Q19" s="97"/>
      <c r="R19" s="87"/>
      <c r="S19" s="87"/>
    </row>
    <row r="20" spans="1:19" x14ac:dyDescent="0.25">
      <c r="A20" s="109"/>
      <c r="B20" s="46"/>
      <c r="C20" s="36"/>
      <c r="D20" s="36"/>
      <c r="E20" s="36"/>
      <c r="F20" s="36"/>
      <c r="G20" s="36"/>
      <c r="H20" s="36"/>
      <c r="I20" s="34">
        <v>4</v>
      </c>
      <c r="J20" s="25" t="s">
        <v>7</v>
      </c>
      <c r="K20" s="25">
        <v>0.6</v>
      </c>
      <c r="L20" s="25" t="s">
        <v>7</v>
      </c>
      <c r="M20" s="25">
        <v>0.45</v>
      </c>
      <c r="N20" s="25" t="s">
        <v>8</v>
      </c>
      <c r="O20" s="26">
        <f>-I20*K20*M20</f>
        <v>-1.08</v>
      </c>
      <c r="P20" s="84"/>
      <c r="Q20" s="97"/>
      <c r="R20" s="87"/>
      <c r="S20" s="87"/>
    </row>
    <row r="21" spans="1:19" x14ac:dyDescent="0.25">
      <c r="A21" s="110"/>
      <c r="B21" s="103" t="s">
        <v>9</v>
      </c>
      <c r="C21" s="89"/>
      <c r="D21" s="89"/>
      <c r="E21" s="89"/>
      <c r="F21" s="89"/>
      <c r="G21" s="89"/>
      <c r="H21" s="89"/>
      <c r="I21" s="89"/>
      <c r="J21" s="89"/>
      <c r="K21" s="89"/>
      <c r="L21" s="89"/>
      <c r="M21" s="89"/>
      <c r="N21" s="29" t="s">
        <v>8</v>
      </c>
      <c r="O21" s="37">
        <f>SUM(O13:O20)</f>
        <v>330.64000000000004</v>
      </c>
      <c r="P21" s="85"/>
      <c r="Q21" s="98"/>
      <c r="R21" s="88"/>
      <c r="S21" s="88"/>
    </row>
    <row r="22" spans="1:19" ht="87.75" customHeight="1" x14ac:dyDescent="0.25">
      <c r="A22" s="56">
        <v>4</v>
      </c>
      <c r="B22" s="90" t="s">
        <v>16</v>
      </c>
      <c r="C22" s="91"/>
      <c r="D22" s="91"/>
      <c r="E22" s="91"/>
      <c r="F22" s="91"/>
      <c r="G22" s="91"/>
      <c r="H22" s="91"/>
      <c r="I22" s="91"/>
      <c r="J22" s="91"/>
      <c r="K22" s="91"/>
      <c r="L22" s="91"/>
      <c r="M22" s="91"/>
      <c r="N22" s="91"/>
      <c r="O22" s="92"/>
      <c r="P22" s="38" t="s">
        <v>6</v>
      </c>
      <c r="Q22" s="39">
        <v>330.64</v>
      </c>
      <c r="R22" s="20"/>
      <c r="S22" s="20">
        <f>Q22*R22</f>
        <v>0</v>
      </c>
    </row>
    <row r="23" spans="1:19" ht="33" customHeight="1" x14ac:dyDescent="0.25">
      <c r="A23" s="115">
        <v>5</v>
      </c>
      <c r="B23" s="80" t="s">
        <v>17</v>
      </c>
      <c r="C23" s="81"/>
      <c r="D23" s="81"/>
      <c r="E23" s="81"/>
      <c r="F23" s="81"/>
      <c r="G23" s="81"/>
      <c r="H23" s="81"/>
      <c r="I23" s="81"/>
      <c r="J23" s="81"/>
      <c r="K23" s="81"/>
      <c r="L23" s="81"/>
      <c r="M23" s="81"/>
      <c r="N23" s="81"/>
      <c r="O23" s="82"/>
      <c r="P23" s="105" t="s">
        <v>6</v>
      </c>
      <c r="Q23" s="96">
        <v>26.4</v>
      </c>
      <c r="R23" s="86"/>
      <c r="S23" s="86">
        <f>Q23*R23</f>
        <v>0</v>
      </c>
    </row>
    <row r="24" spans="1:19" x14ac:dyDescent="0.25">
      <c r="A24" s="99"/>
      <c r="B24" s="99" t="s">
        <v>18</v>
      </c>
      <c r="C24" s="100"/>
      <c r="D24" s="100"/>
      <c r="E24" s="40"/>
      <c r="F24" s="40"/>
      <c r="G24" s="40"/>
      <c r="H24" s="40"/>
      <c r="I24" s="34">
        <v>2</v>
      </c>
      <c r="J24" s="25" t="s">
        <v>7</v>
      </c>
      <c r="K24" s="25">
        <v>34</v>
      </c>
      <c r="L24" s="25" t="s">
        <v>7</v>
      </c>
      <c r="M24" s="25">
        <v>0.3</v>
      </c>
      <c r="N24" s="25" t="s">
        <v>8</v>
      </c>
      <c r="O24" s="26">
        <f>I24*K24*M24</f>
        <v>20.399999999999999</v>
      </c>
      <c r="P24" s="106"/>
      <c r="Q24" s="97"/>
      <c r="R24" s="87"/>
      <c r="S24" s="87"/>
    </row>
    <row r="25" spans="1:19" x14ac:dyDescent="0.25">
      <c r="A25" s="99"/>
      <c r="B25" s="42"/>
      <c r="C25" s="40"/>
      <c r="D25" s="40"/>
      <c r="E25" s="40"/>
      <c r="F25" s="40"/>
      <c r="G25" s="40"/>
      <c r="H25" s="40"/>
      <c r="I25" s="34">
        <v>2</v>
      </c>
      <c r="J25" s="25" t="s">
        <v>7</v>
      </c>
      <c r="K25" s="25">
        <v>10</v>
      </c>
      <c r="L25" s="25" t="s">
        <v>7</v>
      </c>
      <c r="M25" s="25">
        <v>0.3</v>
      </c>
      <c r="N25" s="25" t="s">
        <v>8</v>
      </c>
      <c r="O25" s="26">
        <f>I25*K25*M25</f>
        <v>6</v>
      </c>
      <c r="P25" s="106"/>
      <c r="Q25" s="97"/>
      <c r="R25" s="87"/>
      <c r="S25" s="87"/>
    </row>
    <row r="26" spans="1:19" x14ac:dyDescent="0.25">
      <c r="A26" s="116"/>
      <c r="B26" s="43"/>
      <c r="C26" s="44"/>
      <c r="D26" s="44"/>
      <c r="E26" s="44"/>
      <c r="F26" s="44"/>
      <c r="G26" s="44"/>
      <c r="H26" s="44"/>
      <c r="I26" s="61"/>
      <c r="J26" s="29"/>
      <c r="K26" s="29"/>
      <c r="L26" s="29"/>
      <c r="M26" s="29"/>
      <c r="N26" s="29" t="s">
        <v>8</v>
      </c>
      <c r="O26" s="37">
        <f>SUM(O24:O25)</f>
        <v>26.4</v>
      </c>
      <c r="P26" s="107"/>
      <c r="Q26" s="98"/>
      <c r="R26" s="88"/>
      <c r="S26" s="88"/>
    </row>
    <row r="27" spans="1:19" ht="98.25" customHeight="1" x14ac:dyDescent="0.25">
      <c r="A27" s="108">
        <v>6</v>
      </c>
      <c r="B27" s="80" t="s">
        <v>19</v>
      </c>
      <c r="C27" s="81"/>
      <c r="D27" s="81"/>
      <c r="E27" s="81"/>
      <c r="F27" s="81"/>
      <c r="G27" s="81"/>
      <c r="H27" s="81"/>
      <c r="I27" s="81"/>
      <c r="J27" s="81"/>
      <c r="K27" s="81"/>
      <c r="L27" s="81"/>
      <c r="M27" s="81"/>
      <c r="N27" s="81"/>
      <c r="O27" s="82"/>
      <c r="P27" s="83" t="s">
        <v>6</v>
      </c>
      <c r="Q27" s="96">
        <v>66.16</v>
      </c>
      <c r="R27" s="86"/>
      <c r="S27" s="86">
        <f>Q27*R27</f>
        <v>0</v>
      </c>
    </row>
    <row r="28" spans="1:19" x14ac:dyDescent="0.25">
      <c r="A28" s="109"/>
      <c r="B28" s="99" t="s">
        <v>18</v>
      </c>
      <c r="C28" s="100"/>
      <c r="D28" s="100"/>
      <c r="E28" s="40"/>
      <c r="F28" s="40"/>
      <c r="G28" s="40"/>
      <c r="H28" s="40"/>
      <c r="I28" s="34">
        <v>2</v>
      </c>
      <c r="J28" s="25" t="s">
        <v>7</v>
      </c>
      <c r="K28" s="25">
        <v>34</v>
      </c>
      <c r="L28" s="25" t="s">
        <v>7</v>
      </c>
      <c r="M28" s="25">
        <v>0.3</v>
      </c>
      <c r="N28" s="25" t="s">
        <v>8</v>
      </c>
      <c r="O28" s="26">
        <f>I28*K28*M28</f>
        <v>20.399999999999999</v>
      </c>
      <c r="P28" s="84"/>
      <c r="Q28" s="97"/>
      <c r="R28" s="87"/>
      <c r="S28" s="87"/>
    </row>
    <row r="29" spans="1:19" x14ac:dyDescent="0.25">
      <c r="A29" s="109"/>
      <c r="B29" s="42"/>
      <c r="C29" s="40"/>
      <c r="D29" s="40"/>
      <c r="E29" s="40"/>
      <c r="F29" s="40"/>
      <c r="G29" s="40"/>
      <c r="H29" s="40"/>
      <c r="I29" s="34">
        <v>2</v>
      </c>
      <c r="J29" s="25" t="s">
        <v>7</v>
      </c>
      <c r="K29" s="25">
        <v>10</v>
      </c>
      <c r="L29" s="25" t="s">
        <v>7</v>
      </c>
      <c r="M29" s="25">
        <v>0.3</v>
      </c>
      <c r="N29" s="25" t="s">
        <v>8</v>
      </c>
      <c r="O29" s="26">
        <f>I29*K29*M29</f>
        <v>6</v>
      </c>
      <c r="P29" s="84"/>
      <c r="Q29" s="97"/>
      <c r="R29" s="87"/>
      <c r="S29" s="87"/>
    </row>
    <row r="30" spans="1:19" x14ac:dyDescent="0.25">
      <c r="A30" s="109"/>
      <c r="B30" s="99" t="s">
        <v>13</v>
      </c>
      <c r="C30" s="100"/>
      <c r="D30" s="100"/>
      <c r="E30" s="36"/>
      <c r="F30" s="36"/>
      <c r="G30" s="41">
        <v>2</v>
      </c>
      <c r="H30" s="25" t="s">
        <v>7</v>
      </c>
      <c r="I30" s="34">
        <v>4</v>
      </c>
      <c r="J30" s="25" t="s">
        <v>7</v>
      </c>
      <c r="K30" s="25">
        <v>1</v>
      </c>
      <c r="L30" s="25" t="s">
        <v>7</v>
      </c>
      <c r="M30" s="25">
        <v>2</v>
      </c>
      <c r="N30" s="25" t="s">
        <v>8</v>
      </c>
      <c r="O30" s="26">
        <f>G30*I30*K30*M30</f>
        <v>16</v>
      </c>
      <c r="P30" s="84"/>
      <c r="Q30" s="97"/>
      <c r="R30" s="87"/>
      <c r="S30" s="87"/>
    </row>
    <row r="31" spans="1:19" x14ac:dyDescent="0.25">
      <c r="A31" s="109"/>
      <c r="B31" s="99" t="s">
        <v>14</v>
      </c>
      <c r="C31" s="100"/>
      <c r="D31" s="100"/>
      <c r="E31" s="36"/>
      <c r="F31" s="36"/>
      <c r="G31" s="41">
        <v>1</v>
      </c>
      <c r="H31" s="25" t="s">
        <v>7</v>
      </c>
      <c r="I31" s="34">
        <v>8</v>
      </c>
      <c r="J31" s="25" t="s">
        <v>7</v>
      </c>
      <c r="K31" s="25">
        <v>1.5</v>
      </c>
      <c r="L31" s="25" t="s">
        <v>7</v>
      </c>
      <c r="M31" s="25">
        <v>1.2</v>
      </c>
      <c r="N31" s="25" t="s">
        <v>8</v>
      </c>
      <c r="O31" s="26">
        <f>G31*I31*K31*M31</f>
        <v>14.399999999999999</v>
      </c>
      <c r="P31" s="84"/>
      <c r="Q31" s="97"/>
      <c r="R31" s="87"/>
      <c r="S31" s="87"/>
    </row>
    <row r="32" spans="1:19" x14ac:dyDescent="0.25">
      <c r="A32" s="109"/>
      <c r="B32" s="46"/>
      <c r="C32" s="36"/>
      <c r="D32" s="36"/>
      <c r="E32" s="36"/>
      <c r="F32" s="36"/>
      <c r="G32" s="41">
        <v>1</v>
      </c>
      <c r="H32" s="25" t="s">
        <v>7</v>
      </c>
      <c r="I32" s="34">
        <v>4</v>
      </c>
      <c r="J32" s="25" t="s">
        <v>7</v>
      </c>
      <c r="K32" s="25">
        <v>0.6</v>
      </c>
      <c r="L32" s="25" t="s">
        <v>7</v>
      </c>
      <c r="M32" s="25">
        <v>1.2</v>
      </c>
      <c r="N32" s="25" t="s">
        <v>8</v>
      </c>
      <c r="O32" s="26">
        <f>G32*I32*K32*M32</f>
        <v>2.88</v>
      </c>
      <c r="P32" s="84"/>
      <c r="Q32" s="97"/>
      <c r="R32" s="87"/>
      <c r="S32" s="87"/>
    </row>
    <row r="33" spans="1:19" x14ac:dyDescent="0.25">
      <c r="A33" s="109"/>
      <c r="B33" s="46"/>
      <c r="C33" s="36"/>
      <c r="D33" s="36"/>
      <c r="E33" s="36"/>
      <c r="F33" s="36"/>
      <c r="G33" s="41">
        <v>1</v>
      </c>
      <c r="H33" s="25" t="s">
        <v>7</v>
      </c>
      <c r="I33" s="34">
        <v>8</v>
      </c>
      <c r="J33" s="25" t="s">
        <v>7</v>
      </c>
      <c r="K33" s="25">
        <v>1.5</v>
      </c>
      <c r="L33" s="25" t="s">
        <v>7</v>
      </c>
      <c r="M33" s="25">
        <v>0.45</v>
      </c>
      <c r="N33" s="25" t="s">
        <v>8</v>
      </c>
      <c r="O33" s="26">
        <f>G33*I33*K33*M33</f>
        <v>5.4</v>
      </c>
      <c r="P33" s="84"/>
      <c r="Q33" s="97"/>
      <c r="R33" s="87"/>
      <c r="S33" s="87"/>
    </row>
    <row r="34" spans="1:19" x14ac:dyDescent="0.25">
      <c r="A34" s="109"/>
      <c r="B34" s="46"/>
      <c r="C34" s="36"/>
      <c r="D34" s="36"/>
      <c r="E34" s="36"/>
      <c r="F34" s="36"/>
      <c r="G34" s="41">
        <v>1</v>
      </c>
      <c r="H34" s="25" t="s">
        <v>7</v>
      </c>
      <c r="I34" s="34">
        <v>4</v>
      </c>
      <c r="J34" s="25" t="s">
        <v>7</v>
      </c>
      <c r="K34" s="25">
        <v>0.6</v>
      </c>
      <c r="L34" s="25" t="s">
        <v>7</v>
      </c>
      <c r="M34" s="25">
        <v>0.45</v>
      </c>
      <c r="N34" s="25" t="s">
        <v>8</v>
      </c>
      <c r="O34" s="26">
        <f>G34*I34*K34*M34</f>
        <v>1.08</v>
      </c>
      <c r="P34" s="84"/>
      <c r="Q34" s="97"/>
      <c r="R34" s="87"/>
      <c r="S34" s="87"/>
    </row>
    <row r="35" spans="1:19" x14ac:dyDescent="0.25">
      <c r="A35" s="110"/>
      <c r="B35" s="103" t="s">
        <v>9</v>
      </c>
      <c r="C35" s="89"/>
      <c r="D35" s="89"/>
      <c r="E35" s="89"/>
      <c r="F35" s="89"/>
      <c r="G35" s="89"/>
      <c r="H35" s="89"/>
      <c r="I35" s="89"/>
      <c r="J35" s="89"/>
      <c r="K35" s="89"/>
      <c r="L35" s="89"/>
      <c r="M35" s="89"/>
      <c r="N35" s="29" t="s">
        <v>8</v>
      </c>
      <c r="O35" s="37">
        <f>SUM(O28:O34)</f>
        <v>66.16</v>
      </c>
      <c r="P35" s="85"/>
      <c r="Q35" s="98"/>
      <c r="R35" s="88"/>
      <c r="S35" s="88"/>
    </row>
    <row r="36" spans="1:19" ht="80.25" customHeight="1" x14ac:dyDescent="0.25">
      <c r="A36" s="108">
        <v>7</v>
      </c>
      <c r="B36" s="80" t="s">
        <v>21</v>
      </c>
      <c r="C36" s="81"/>
      <c r="D36" s="81"/>
      <c r="E36" s="81"/>
      <c r="F36" s="81"/>
      <c r="G36" s="81"/>
      <c r="H36" s="81"/>
      <c r="I36" s="81"/>
      <c r="J36" s="81"/>
      <c r="K36" s="81"/>
      <c r="L36" s="81"/>
      <c r="M36" s="81"/>
      <c r="N36" s="81"/>
      <c r="O36" s="82"/>
      <c r="P36" s="83" t="s">
        <v>6</v>
      </c>
      <c r="Q36" s="96">
        <v>23.76</v>
      </c>
      <c r="R36" s="86"/>
      <c r="S36" s="86">
        <f>Q36*R36</f>
        <v>0</v>
      </c>
    </row>
    <row r="37" spans="1:19" x14ac:dyDescent="0.25">
      <c r="A37" s="109"/>
      <c r="B37" s="99" t="s">
        <v>14</v>
      </c>
      <c r="C37" s="100"/>
      <c r="D37" s="100"/>
      <c r="E37" s="36"/>
      <c r="F37" s="36"/>
      <c r="G37" s="41">
        <v>1</v>
      </c>
      <c r="H37" s="25" t="s">
        <v>7</v>
      </c>
      <c r="I37" s="34">
        <v>8</v>
      </c>
      <c r="J37" s="25" t="s">
        <v>7</v>
      </c>
      <c r="K37" s="25">
        <v>1.5</v>
      </c>
      <c r="L37" s="25" t="s">
        <v>7</v>
      </c>
      <c r="M37" s="25">
        <v>1.2</v>
      </c>
      <c r="N37" s="25" t="s">
        <v>8</v>
      </c>
      <c r="O37" s="26">
        <f>G37*I37*K37*M37</f>
        <v>14.399999999999999</v>
      </c>
      <c r="P37" s="84"/>
      <c r="Q37" s="97"/>
      <c r="R37" s="87"/>
      <c r="S37" s="87"/>
    </row>
    <row r="38" spans="1:19" x14ac:dyDescent="0.25">
      <c r="A38" s="109"/>
      <c r="B38" s="46"/>
      <c r="C38" s="36"/>
      <c r="D38" s="36"/>
      <c r="E38" s="36"/>
      <c r="F38" s="36"/>
      <c r="G38" s="41">
        <v>1</v>
      </c>
      <c r="H38" s="25" t="s">
        <v>7</v>
      </c>
      <c r="I38" s="34">
        <v>4</v>
      </c>
      <c r="J38" s="25" t="s">
        <v>7</v>
      </c>
      <c r="K38" s="25">
        <v>0.6</v>
      </c>
      <c r="L38" s="25" t="s">
        <v>7</v>
      </c>
      <c r="M38" s="25">
        <v>1.2</v>
      </c>
      <c r="N38" s="25" t="s">
        <v>8</v>
      </c>
      <c r="O38" s="26">
        <f>G38*I38*K38*M38</f>
        <v>2.88</v>
      </c>
      <c r="P38" s="84"/>
      <c r="Q38" s="97"/>
      <c r="R38" s="87"/>
      <c r="S38" s="87"/>
    </row>
    <row r="39" spans="1:19" x14ac:dyDescent="0.25">
      <c r="A39" s="109"/>
      <c r="B39" s="46"/>
      <c r="C39" s="36"/>
      <c r="D39" s="36"/>
      <c r="E39" s="36"/>
      <c r="F39" s="36"/>
      <c r="G39" s="41">
        <v>1</v>
      </c>
      <c r="H39" s="25" t="s">
        <v>7</v>
      </c>
      <c r="I39" s="34">
        <v>8</v>
      </c>
      <c r="J39" s="25" t="s">
        <v>7</v>
      </c>
      <c r="K39" s="25">
        <v>1.5</v>
      </c>
      <c r="L39" s="25" t="s">
        <v>7</v>
      </c>
      <c r="M39" s="25">
        <v>0.45</v>
      </c>
      <c r="N39" s="25" t="s">
        <v>8</v>
      </c>
      <c r="O39" s="26">
        <f>G39*I39*K39*M39</f>
        <v>5.4</v>
      </c>
      <c r="P39" s="84"/>
      <c r="Q39" s="97"/>
      <c r="R39" s="87"/>
      <c r="S39" s="87"/>
    </row>
    <row r="40" spans="1:19" x14ac:dyDescent="0.25">
      <c r="A40" s="109"/>
      <c r="B40" s="46"/>
      <c r="C40" s="36"/>
      <c r="D40" s="36"/>
      <c r="E40" s="36"/>
      <c r="F40" s="36"/>
      <c r="G40" s="41">
        <v>1</v>
      </c>
      <c r="H40" s="25" t="s">
        <v>7</v>
      </c>
      <c r="I40" s="34">
        <v>4</v>
      </c>
      <c r="J40" s="25" t="s">
        <v>7</v>
      </c>
      <c r="K40" s="25">
        <v>0.6</v>
      </c>
      <c r="L40" s="25" t="s">
        <v>7</v>
      </c>
      <c r="M40" s="25">
        <v>0.45</v>
      </c>
      <c r="N40" s="25" t="s">
        <v>8</v>
      </c>
      <c r="O40" s="26">
        <f>G40*I40*K40*M40</f>
        <v>1.08</v>
      </c>
      <c r="P40" s="84"/>
      <c r="Q40" s="97"/>
      <c r="R40" s="87"/>
      <c r="S40" s="87"/>
    </row>
    <row r="41" spans="1:19" x14ac:dyDescent="0.25">
      <c r="A41" s="110"/>
      <c r="B41" s="103" t="s">
        <v>9</v>
      </c>
      <c r="C41" s="89"/>
      <c r="D41" s="89"/>
      <c r="E41" s="89"/>
      <c r="F41" s="89"/>
      <c r="G41" s="89"/>
      <c r="H41" s="89"/>
      <c r="I41" s="89"/>
      <c r="J41" s="89"/>
      <c r="K41" s="89"/>
      <c r="L41" s="89"/>
      <c r="M41" s="89"/>
      <c r="N41" s="29" t="s">
        <v>8</v>
      </c>
      <c r="O41" s="37">
        <f>SUM(O37:O40)</f>
        <v>23.759999999999998</v>
      </c>
      <c r="P41" s="85"/>
      <c r="Q41" s="98"/>
      <c r="R41" s="88"/>
      <c r="S41" s="88"/>
    </row>
    <row r="42" spans="1:19" ht="69" customHeight="1" x14ac:dyDescent="0.25">
      <c r="A42" s="56">
        <v>8</v>
      </c>
      <c r="B42" s="90" t="s">
        <v>23</v>
      </c>
      <c r="C42" s="91"/>
      <c r="D42" s="91"/>
      <c r="E42" s="91"/>
      <c r="F42" s="91"/>
      <c r="G42" s="91"/>
      <c r="H42" s="91"/>
      <c r="I42" s="91"/>
      <c r="J42" s="91"/>
      <c r="K42" s="91"/>
      <c r="L42" s="91"/>
      <c r="M42" s="91"/>
      <c r="N42" s="91"/>
      <c r="O42" s="92"/>
      <c r="P42" s="38" t="s">
        <v>6</v>
      </c>
      <c r="Q42" s="39">
        <v>23.76</v>
      </c>
      <c r="R42" s="20"/>
      <c r="S42" s="20">
        <f>Q42*R42</f>
        <v>0</v>
      </c>
    </row>
    <row r="43" spans="1:19" ht="23.25" customHeight="1" x14ac:dyDescent="0.25">
      <c r="A43" s="59"/>
      <c r="B43" s="59"/>
      <c r="C43" s="59"/>
      <c r="D43" s="59"/>
      <c r="E43" s="111" t="s">
        <v>24</v>
      </c>
      <c r="F43" s="111"/>
      <c r="G43" s="111"/>
      <c r="H43" s="111"/>
      <c r="I43" s="111"/>
      <c r="J43" s="111"/>
      <c r="K43" s="111"/>
      <c r="L43" s="111"/>
      <c r="M43" s="111"/>
      <c r="N43" s="111"/>
      <c r="O43" s="111"/>
      <c r="P43" s="111"/>
      <c r="Q43" s="111"/>
      <c r="R43" s="15" t="s">
        <v>8</v>
      </c>
      <c r="S43" s="53">
        <f>SUM(S6:S42)</f>
        <v>0</v>
      </c>
    </row>
    <row r="44" spans="1:19" ht="29.25" customHeight="1" x14ac:dyDescent="0.25">
      <c r="A44" s="59"/>
      <c r="B44" s="59"/>
      <c r="C44" s="59"/>
      <c r="D44" s="59"/>
      <c r="E44" s="112" t="s">
        <v>49</v>
      </c>
      <c r="F44" s="112"/>
      <c r="G44" s="112"/>
      <c r="H44" s="112"/>
      <c r="I44" s="112"/>
      <c r="J44" s="112"/>
      <c r="K44" s="112"/>
      <c r="L44" s="112"/>
      <c r="M44" s="112"/>
      <c r="N44" s="112"/>
      <c r="O44" s="112"/>
      <c r="P44" s="112"/>
      <c r="Q44" s="112"/>
      <c r="R44" s="60" t="s">
        <v>8</v>
      </c>
      <c r="S44" s="53">
        <f>S43*0.18</f>
        <v>0</v>
      </c>
    </row>
    <row r="45" spans="1:19" ht="30.75" customHeight="1" x14ac:dyDescent="0.25">
      <c r="A45" s="59"/>
      <c r="B45" s="59"/>
      <c r="C45" s="59"/>
      <c r="D45" s="59"/>
      <c r="E45" s="113" t="s">
        <v>25</v>
      </c>
      <c r="F45" s="113"/>
      <c r="G45" s="113"/>
      <c r="H45" s="113"/>
      <c r="I45" s="113"/>
      <c r="J45" s="113"/>
      <c r="K45" s="113"/>
      <c r="L45" s="113"/>
      <c r="M45" s="113"/>
      <c r="N45" s="113"/>
      <c r="O45" s="113"/>
      <c r="P45" s="113"/>
      <c r="Q45" s="113"/>
      <c r="R45" s="60" t="s">
        <v>8</v>
      </c>
      <c r="S45" s="53">
        <f>SUM(S43:S44)</f>
        <v>0</v>
      </c>
    </row>
    <row r="46" spans="1:19" ht="33" customHeight="1" x14ac:dyDescent="0.25">
      <c r="A46" s="59"/>
      <c r="B46" s="59"/>
      <c r="C46" s="59"/>
      <c r="D46" s="59"/>
      <c r="E46" s="113" t="s">
        <v>26</v>
      </c>
      <c r="F46" s="113"/>
      <c r="G46" s="113"/>
      <c r="H46" s="113"/>
      <c r="I46" s="113"/>
      <c r="J46" s="113"/>
      <c r="K46" s="113"/>
      <c r="L46" s="113"/>
      <c r="M46" s="113"/>
      <c r="N46" s="113"/>
      <c r="O46" s="113"/>
      <c r="P46" s="113"/>
      <c r="Q46" s="113"/>
      <c r="R46" s="60" t="s">
        <v>8</v>
      </c>
      <c r="S46" s="53">
        <f>ROUND(S45,0)</f>
        <v>0</v>
      </c>
    </row>
    <row r="47" spans="1:19" x14ac:dyDescent="0.25">
      <c r="A47" s="21"/>
      <c r="B47" s="21"/>
      <c r="C47" s="21"/>
      <c r="D47" s="21"/>
      <c r="E47" s="125"/>
      <c r="F47" s="125"/>
      <c r="G47" s="125"/>
      <c r="H47" s="125"/>
      <c r="I47" s="125"/>
      <c r="J47" s="125"/>
      <c r="K47" s="125"/>
      <c r="L47" s="125"/>
      <c r="M47" s="125"/>
      <c r="N47" s="125"/>
      <c r="O47" s="125"/>
      <c r="P47" s="125"/>
      <c r="Q47" s="125"/>
      <c r="R47" s="16"/>
      <c r="S47" s="22"/>
    </row>
    <row r="48" spans="1:19" x14ac:dyDescent="0.25">
      <c r="A48" s="21"/>
      <c r="B48" s="21"/>
      <c r="C48" s="21"/>
      <c r="D48" s="21"/>
      <c r="E48" s="126"/>
      <c r="F48" s="126"/>
      <c r="G48" s="126"/>
      <c r="H48" s="126"/>
      <c r="I48" s="126"/>
      <c r="J48" s="126"/>
      <c r="K48" s="126"/>
      <c r="L48" s="126"/>
      <c r="M48" s="126"/>
      <c r="N48" s="126"/>
      <c r="O48" s="126"/>
      <c r="P48" s="126"/>
      <c r="Q48" s="126"/>
      <c r="R48" s="16"/>
      <c r="S48" s="22"/>
    </row>
    <row r="49" spans="1:19" x14ac:dyDescent="0.25">
      <c r="A49" s="21"/>
      <c r="B49" s="21"/>
      <c r="C49" s="21"/>
      <c r="D49" s="21"/>
      <c r="E49" s="125"/>
      <c r="F49" s="125"/>
      <c r="G49" s="125"/>
      <c r="H49" s="125"/>
      <c r="I49" s="125"/>
      <c r="J49" s="125"/>
      <c r="K49" s="125"/>
      <c r="L49" s="125"/>
      <c r="M49" s="125"/>
      <c r="N49" s="125"/>
      <c r="O49" s="125"/>
      <c r="P49" s="125"/>
      <c r="Q49" s="125"/>
      <c r="R49" s="16"/>
      <c r="S49" s="22"/>
    </row>
    <row r="50" spans="1:19" x14ac:dyDescent="0.25">
      <c r="A50" s="21"/>
      <c r="B50" s="21"/>
      <c r="C50" s="21"/>
      <c r="D50" s="21"/>
      <c r="E50" s="127"/>
      <c r="F50" s="127"/>
      <c r="G50" s="127"/>
      <c r="H50" s="127"/>
      <c r="I50" s="127"/>
      <c r="J50" s="127"/>
      <c r="K50" s="127"/>
      <c r="L50" s="127"/>
      <c r="M50" s="127"/>
      <c r="N50" s="127"/>
      <c r="O50" s="127"/>
      <c r="P50" s="127"/>
      <c r="Q50" s="127"/>
      <c r="R50" s="16"/>
      <c r="S50" s="22"/>
    </row>
    <row r="51" spans="1:19" x14ac:dyDescent="0.25">
      <c r="A51" s="21"/>
      <c r="B51" s="21"/>
      <c r="C51" s="21"/>
      <c r="D51" s="21"/>
      <c r="E51" s="127"/>
      <c r="F51" s="127"/>
      <c r="G51" s="127"/>
      <c r="H51" s="127"/>
      <c r="I51" s="127"/>
      <c r="J51" s="127"/>
      <c r="K51" s="127"/>
      <c r="L51" s="127"/>
      <c r="M51" s="127"/>
      <c r="N51" s="127"/>
      <c r="O51" s="127"/>
      <c r="P51" s="127"/>
      <c r="Q51" s="127"/>
      <c r="R51" s="16"/>
      <c r="S51" s="22"/>
    </row>
    <row r="52" spans="1:19" x14ac:dyDescent="0.25">
      <c r="A52" s="114"/>
      <c r="B52" s="114"/>
      <c r="C52" s="114"/>
      <c r="D52" s="114"/>
      <c r="E52" s="114"/>
      <c r="F52" s="114"/>
      <c r="G52" s="114"/>
      <c r="H52" s="114"/>
      <c r="I52" s="114"/>
      <c r="J52" s="114"/>
      <c r="K52" s="114"/>
      <c r="L52" s="114"/>
      <c r="M52" s="114"/>
      <c r="N52" s="114"/>
      <c r="O52" s="114"/>
      <c r="P52" s="114"/>
      <c r="Q52" s="114"/>
      <c r="R52" s="114"/>
      <c r="S52" s="114"/>
    </row>
  </sheetData>
  <sheetProtection password="CE88" sheet="1" objects="1" scenarios="1"/>
  <mergeCells count="58">
    <mergeCell ref="E50:Q50"/>
    <mergeCell ref="E51:Q51"/>
    <mergeCell ref="A52:S52"/>
    <mergeCell ref="E44:Q44"/>
    <mergeCell ref="E45:Q45"/>
    <mergeCell ref="E46:Q46"/>
    <mergeCell ref="E47:Q47"/>
    <mergeCell ref="E48:Q48"/>
    <mergeCell ref="E49:Q49"/>
    <mergeCell ref="R36:R41"/>
    <mergeCell ref="S36:S41"/>
    <mergeCell ref="B37:D37"/>
    <mergeCell ref="B41:M41"/>
    <mergeCell ref="B42:O42"/>
    <mergeCell ref="E43:Q43"/>
    <mergeCell ref="B31:D31"/>
    <mergeCell ref="B35:M35"/>
    <mergeCell ref="A36:A41"/>
    <mergeCell ref="B36:O36"/>
    <mergeCell ref="P36:P41"/>
    <mergeCell ref="Q36:Q41"/>
    <mergeCell ref="S23:S26"/>
    <mergeCell ref="B24:D24"/>
    <mergeCell ref="A27:A35"/>
    <mergeCell ref="B27:O27"/>
    <mergeCell ref="P27:P35"/>
    <mergeCell ref="Q27:Q35"/>
    <mergeCell ref="R27:R35"/>
    <mergeCell ref="S27:S35"/>
    <mergeCell ref="B28:D28"/>
    <mergeCell ref="B30:D30"/>
    <mergeCell ref="R23:R26"/>
    <mergeCell ref="B22:O22"/>
    <mergeCell ref="A23:A26"/>
    <mergeCell ref="B23:O23"/>
    <mergeCell ref="P23:P26"/>
    <mergeCell ref="Q23:Q26"/>
    <mergeCell ref="S12:S21"/>
    <mergeCell ref="B16:D18"/>
    <mergeCell ref="E16:G16"/>
    <mergeCell ref="E17:G18"/>
    <mergeCell ref="B21:M21"/>
    <mergeCell ref="Q12:Q21"/>
    <mergeCell ref="B11:O11"/>
    <mergeCell ref="A12:A21"/>
    <mergeCell ref="B12:O12"/>
    <mergeCell ref="P12:P21"/>
    <mergeCell ref="R12:R21"/>
    <mergeCell ref="A1:S1"/>
    <mergeCell ref="A2:S2"/>
    <mergeCell ref="B5:O5"/>
    <mergeCell ref="A6:A10"/>
    <mergeCell ref="B6:O6"/>
    <mergeCell ref="P6:P10"/>
    <mergeCell ref="Q6:Q10"/>
    <mergeCell ref="R6:R10"/>
    <mergeCell ref="S6:S10"/>
    <mergeCell ref="K10:M10"/>
  </mergeCells>
  <pageMargins left="0.7" right="0.7" top="0.75" bottom="0.75" header="0.3" footer="0.3"/>
  <pageSetup paperSize="9" scale="85"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workbookViewId="0">
      <selection activeCell="M3" sqref="M3"/>
    </sheetView>
  </sheetViews>
  <sheetFormatPr defaultRowHeight="15" x14ac:dyDescent="0.25"/>
  <cols>
    <col min="1" max="1" width="8" style="8" customWidth="1"/>
    <col min="2" max="2" width="9.140625" style="8"/>
    <col min="3" max="3" width="5.140625" style="8" customWidth="1"/>
    <col min="4" max="4" width="3.7109375" style="8" customWidth="1"/>
    <col min="5" max="5" width="4.7109375" style="8" customWidth="1"/>
    <col min="6" max="6" width="1.42578125" style="8" customWidth="1"/>
    <col min="7" max="7" width="4.7109375" style="8" customWidth="1"/>
    <col min="8" max="8" width="4.28515625" style="8" customWidth="1"/>
    <col min="9" max="9" width="5" style="8" customWidth="1"/>
    <col min="10" max="10" width="4.140625" style="8" customWidth="1"/>
    <col min="11" max="11" width="9.140625" style="8"/>
    <col min="12" max="12" width="3.5703125" style="8" customWidth="1"/>
    <col min="13" max="13" width="9.140625" style="8"/>
    <col min="14" max="14" width="4" style="8" customWidth="1"/>
    <col min="15" max="15" width="9.140625" style="8"/>
    <col min="16" max="16" width="7.42578125" style="8" customWidth="1"/>
    <col min="17" max="17" width="8.28515625" style="8" customWidth="1"/>
    <col min="18" max="18" width="23.42578125" style="8" customWidth="1"/>
    <col min="19" max="19" width="21.7109375" style="8" customWidth="1"/>
    <col min="20" max="16384" width="9.140625" style="8"/>
  </cols>
  <sheetData>
    <row r="1" spans="1:19" ht="18.75" x14ac:dyDescent="0.25">
      <c r="A1" s="73" t="s">
        <v>65</v>
      </c>
      <c r="B1" s="73"/>
      <c r="C1" s="73"/>
      <c r="D1" s="73"/>
      <c r="E1" s="73"/>
      <c r="F1" s="73"/>
      <c r="G1" s="73"/>
      <c r="H1" s="73"/>
      <c r="I1" s="73"/>
      <c r="J1" s="73"/>
      <c r="K1" s="73"/>
      <c r="L1" s="73"/>
      <c r="M1" s="73"/>
      <c r="N1" s="73"/>
      <c r="O1" s="73"/>
      <c r="P1" s="73"/>
      <c r="Q1" s="73"/>
      <c r="R1" s="73"/>
      <c r="S1" s="73"/>
    </row>
    <row r="2" spans="1:19" ht="29.25" customHeight="1" x14ac:dyDescent="0.25">
      <c r="A2" s="74" t="s">
        <v>42</v>
      </c>
      <c r="B2" s="74"/>
      <c r="C2" s="74"/>
      <c r="D2" s="74"/>
      <c r="E2" s="74"/>
      <c r="F2" s="74"/>
      <c r="G2" s="74"/>
      <c r="H2" s="74"/>
      <c r="I2" s="74"/>
      <c r="J2" s="74"/>
      <c r="K2" s="74"/>
      <c r="L2" s="74"/>
      <c r="M2" s="74"/>
      <c r="N2" s="74"/>
      <c r="O2" s="74"/>
      <c r="P2" s="74"/>
      <c r="Q2" s="74"/>
      <c r="R2" s="74"/>
      <c r="S2" s="74"/>
    </row>
    <row r="3" spans="1:19" ht="29.25" customHeight="1" x14ac:dyDescent="0.25">
      <c r="A3" s="9" t="s">
        <v>69</v>
      </c>
      <c r="B3" s="10"/>
      <c r="C3" s="10"/>
      <c r="D3" s="10"/>
      <c r="E3" s="10"/>
      <c r="F3" s="10"/>
      <c r="G3" s="11"/>
      <c r="H3" s="11"/>
      <c r="I3" s="11"/>
      <c r="J3" s="11"/>
      <c r="K3" s="11"/>
      <c r="L3" s="11"/>
      <c r="M3" s="11"/>
      <c r="N3" s="11"/>
      <c r="O3" s="11"/>
      <c r="P3" s="11"/>
      <c r="Q3" s="11"/>
      <c r="R3" s="11"/>
      <c r="S3" s="12"/>
    </row>
    <row r="4" spans="1:19" ht="15.75" x14ac:dyDescent="0.25">
      <c r="A4" s="67"/>
      <c r="B4" s="67"/>
      <c r="C4" s="67"/>
      <c r="D4" s="67"/>
      <c r="E4" s="67"/>
      <c r="F4" s="12"/>
      <c r="G4" s="12"/>
      <c r="H4" s="12"/>
      <c r="I4" s="12"/>
      <c r="J4" s="12"/>
      <c r="K4" s="12"/>
      <c r="L4" s="12"/>
      <c r="M4" s="12"/>
      <c r="N4" s="12"/>
      <c r="O4" s="12"/>
      <c r="P4" s="12"/>
      <c r="Q4" s="12"/>
      <c r="R4" s="12"/>
      <c r="S4" s="12"/>
    </row>
    <row r="5" spans="1:19" ht="15.75" x14ac:dyDescent="0.25">
      <c r="A5" s="54" t="s">
        <v>54</v>
      </c>
      <c r="B5" s="76" t="s">
        <v>0</v>
      </c>
      <c r="C5" s="76"/>
      <c r="D5" s="76"/>
      <c r="E5" s="76"/>
      <c r="F5" s="76"/>
      <c r="G5" s="76"/>
      <c r="H5" s="76"/>
      <c r="I5" s="76"/>
      <c r="J5" s="76"/>
      <c r="K5" s="76"/>
      <c r="L5" s="76"/>
      <c r="M5" s="76"/>
      <c r="N5" s="76"/>
      <c r="O5" s="76"/>
      <c r="P5" s="54" t="s">
        <v>1</v>
      </c>
      <c r="Q5" s="54" t="s">
        <v>2</v>
      </c>
      <c r="R5" s="14" t="s">
        <v>3</v>
      </c>
      <c r="S5" s="14" t="s">
        <v>4</v>
      </c>
    </row>
    <row r="6" spans="1:19" ht="69" customHeight="1" x14ac:dyDescent="0.25">
      <c r="A6" s="108">
        <v>1</v>
      </c>
      <c r="B6" s="80" t="s">
        <v>5</v>
      </c>
      <c r="C6" s="81"/>
      <c r="D6" s="81"/>
      <c r="E6" s="81"/>
      <c r="F6" s="81"/>
      <c r="G6" s="81"/>
      <c r="H6" s="81"/>
      <c r="I6" s="81"/>
      <c r="J6" s="81"/>
      <c r="K6" s="81"/>
      <c r="L6" s="81"/>
      <c r="M6" s="81"/>
      <c r="N6" s="81"/>
      <c r="O6" s="82"/>
      <c r="P6" s="83" t="s">
        <v>6</v>
      </c>
      <c r="Q6" s="83">
        <v>39.78</v>
      </c>
      <c r="R6" s="86"/>
      <c r="S6" s="86">
        <f>Q6*R6</f>
        <v>0</v>
      </c>
    </row>
    <row r="7" spans="1:19" x14ac:dyDescent="0.25">
      <c r="A7" s="109"/>
      <c r="B7" s="23"/>
      <c r="C7" s="24"/>
      <c r="D7" s="24"/>
      <c r="E7" s="24"/>
      <c r="F7" s="24"/>
      <c r="G7" s="24"/>
      <c r="H7" s="24"/>
      <c r="I7" s="24"/>
      <c r="J7" s="24"/>
      <c r="K7" s="25">
        <v>3.9</v>
      </c>
      <c r="L7" s="25" t="s">
        <v>7</v>
      </c>
      <c r="M7" s="25">
        <v>4</v>
      </c>
      <c r="N7" s="25" t="s">
        <v>8</v>
      </c>
      <c r="O7" s="26">
        <f>K7*M7</f>
        <v>15.6</v>
      </c>
      <c r="P7" s="84"/>
      <c r="Q7" s="84"/>
      <c r="R7" s="87"/>
      <c r="S7" s="87"/>
    </row>
    <row r="8" spans="1:19" x14ac:dyDescent="0.25">
      <c r="A8" s="109"/>
      <c r="B8" s="23"/>
      <c r="C8" s="24"/>
      <c r="D8" s="24"/>
      <c r="E8" s="24"/>
      <c r="F8" s="24"/>
      <c r="G8" s="24"/>
      <c r="H8" s="24"/>
      <c r="I8" s="24"/>
      <c r="J8" s="24"/>
      <c r="K8" s="25">
        <v>3.9</v>
      </c>
      <c r="L8" s="25" t="s">
        <v>7</v>
      </c>
      <c r="M8" s="25">
        <v>3.3</v>
      </c>
      <c r="N8" s="25" t="s">
        <v>8</v>
      </c>
      <c r="O8" s="26">
        <f>K8*M8</f>
        <v>12.87</v>
      </c>
      <c r="P8" s="84"/>
      <c r="Q8" s="84"/>
      <c r="R8" s="87"/>
      <c r="S8" s="87"/>
    </row>
    <row r="9" spans="1:19" x14ac:dyDescent="0.25">
      <c r="A9" s="109"/>
      <c r="B9" s="23"/>
      <c r="C9" s="24"/>
      <c r="D9" s="24"/>
      <c r="E9" s="24"/>
      <c r="F9" s="24"/>
      <c r="G9" s="24"/>
      <c r="H9" s="24"/>
      <c r="I9" s="24"/>
      <c r="J9" s="24"/>
      <c r="K9" s="25">
        <v>2.9</v>
      </c>
      <c r="L9" s="25" t="s">
        <v>7</v>
      </c>
      <c r="M9" s="25">
        <v>3.9</v>
      </c>
      <c r="N9" s="25" t="s">
        <v>8</v>
      </c>
      <c r="O9" s="26">
        <f>K9*M9</f>
        <v>11.309999999999999</v>
      </c>
      <c r="P9" s="84"/>
      <c r="Q9" s="84"/>
      <c r="R9" s="87"/>
      <c r="S9" s="87"/>
    </row>
    <row r="10" spans="1:19" x14ac:dyDescent="0.25">
      <c r="A10" s="110"/>
      <c r="B10" s="27"/>
      <c r="C10" s="28"/>
      <c r="D10" s="28"/>
      <c r="E10" s="28"/>
      <c r="F10" s="28"/>
      <c r="G10" s="28"/>
      <c r="H10" s="28"/>
      <c r="I10" s="28"/>
      <c r="J10" s="28"/>
      <c r="K10" s="89" t="s">
        <v>9</v>
      </c>
      <c r="L10" s="89"/>
      <c r="M10" s="89"/>
      <c r="N10" s="29" t="s">
        <v>8</v>
      </c>
      <c r="O10" s="30">
        <f>SUM(O7:O9)</f>
        <v>39.78</v>
      </c>
      <c r="P10" s="85"/>
      <c r="Q10" s="85"/>
      <c r="R10" s="88"/>
      <c r="S10" s="88"/>
    </row>
    <row r="11" spans="1:19" ht="84" customHeight="1" x14ac:dyDescent="0.25">
      <c r="A11" s="55">
        <v>2</v>
      </c>
      <c r="B11" s="90" t="s">
        <v>10</v>
      </c>
      <c r="C11" s="91"/>
      <c r="D11" s="91"/>
      <c r="E11" s="91"/>
      <c r="F11" s="91"/>
      <c r="G11" s="91"/>
      <c r="H11" s="91"/>
      <c r="I11" s="91"/>
      <c r="J11" s="91"/>
      <c r="K11" s="91"/>
      <c r="L11" s="91"/>
      <c r="M11" s="91"/>
      <c r="N11" s="91"/>
      <c r="O11" s="92"/>
      <c r="P11" s="31" t="s">
        <v>6</v>
      </c>
      <c r="Q11" s="31">
        <v>39.78</v>
      </c>
      <c r="R11" s="17"/>
      <c r="S11" s="18">
        <f>Q11*R11</f>
        <v>0</v>
      </c>
    </row>
    <row r="12" spans="1:19" ht="51" customHeight="1" x14ac:dyDescent="0.25">
      <c r="A12" s="108">
        <v>3</v>
      </c>
      <c r="B12" s="93" t="s">
        <v>11</v>
      </c>
      <c r="C12" s="94"/>
      <c r="D12" s="94"/>
      <c r="E12" s="94"/>
      <c r="F12" s="94"/>
      <c r="G12" s="94"/>
      <c r="H12" s="94"/>
      <c r="I12" s="94"/>
      <c r="J12" s="94"/>
      <c r="K12" s="94"/>
      <c r="L12" s="94"/>
      <c r="M12" s="94"/>
      <c r="N12" s="94"/>
      <c r="O12" s="95"/>
      <c r="P12" s="83" t="s">
        <v>6</v>
      </c>
      <c r="Q12" s="96">
        <v>330.64</v>
      </c>
      <c r="R12" s="86"/>
      <c r="S12" s="86">
        <f>Q12*R12</f>
        <v>0</v>
      </c>
    </row>
    <row r="13" spans="1:19" x14ac:dyDescent="0.25">
      <c r="A13" s="109"/>
      <c r="B13" s="32"/>
      <c r="C13" s="33"/>
      <c r="D13" s="33"/>
      <c r="E13" s="33"/>
      <c r="F13" s="33"/>
      <c r="G13" s="34"/>
      <c r="H13" s="25"/>
      <c r="I13" s="34">
        <v>2</v>
      </c>
      <c r="J13" s="25" t="s">
        <v>7</v>
      </c>
      <c r="K13" s="25">
        <v>33</v>
      </c>
      <c r="L13" s="25" t="s">
        <v>7</v>
      </c>
      <c r="M13" s="25">
        <v>4</v>
      </c>
      <c r="N13" s="25" t="s">
        <v>8</v>
      </c>
      <c r="O13" s="26">
        <f>I13*K13*M13</f>
        <v>264</v>
      </c>
      <c r="P13" s="84"/>
      <c r="Q13" s="97"/>
      <c r="R13" s="87"/>
      <c r="S13" s="87"/>
    </row>
    <row r="14" spans="1:19" x14ac:dyDescent="0.25">
      <c r="A14" s="109"/>
      <c r="B14" s="32"/>
      <c r="C14" s="33"/>
      <c r="D14" s="33"/>
      <c r="E14" s="33"/>
      <c r="F14" s="33"/>
      <c r="G14" s="33"/>
      <c r="H14" s="33"/>
      <c r="I14" s="34">
        <v>2</v>
      </c>
      <c r="J14" s="25" t="s">
        <v>7</v>
      </c>
      <c r="K14" s="25">
        <v>7.5</v>
      </c>
      <c r="L14" s="25" t="s">
        <v>7</v>
      </c>
      <c r="M14" s="25">
        <v>4</v>
      </c>
      <c r="N14" s="25" t="s">
        <v>8</v>
      </c>
      <c r="O14" s="26">
        <f>I14*K14*M14</f>
        <v>60</v>
      </c>
      <c r="P14" s="84"/>
      <c r="Q14" s="97"/>
      <c r="R14" s="87"/>
      <c r="S14" s="87"/>
    </row>
    <row r="15" spans="1:19" x14ac:dyDescent="0.25">
      <c r="A15" s="109"/>
      <c r="B15" s="32"/>
      <c r="C15" s="33"/>
      <c r="D15" s="33"/>
      <c r="E15" s="33"/>
      <c r="F15" s="33"/>
      <c r="G15" s="35">
        <v>2</v>
      </c>
      <c r="H15" s="25" t="s">
        <v>7</v>
      </c>
      <c r="I15" s="34">
        <v>2</v>
      </c>
      <c r="J15" s="25" t="s">
        <v>7</v>
      </c>
      <c r="K15" s="25">
        <v>16</v>
      </c>
      <c r="L15" s="25" t="s">
        <v>7</v>
      </c>
      <c r="M15" s="25">
        <v>0.6</v>
      </c>
      <c r="N15" s="25" t="s">
        <v>8</v>
      </c>
      <c r="O15" s="26">
        <f>G15*I15*K15*M15</f>
        <v>38.4</v>
      </c>
      <c r="P15" s="84"/>
      <c r="Q15" s="97"/>
      <c r="R15" s="87"/>
      <c r="S15" s="87"/>
    </row>
    <row r="16" spans="1:19" x14ac:dyDescent="0.25">
      <c r="A16" s="109"/>
      <c r="B16" s="99" t="s">
        <v>29</v>
      </c>
      <c r="C16" s="100"/>
      <c r="D16" s="100"/>
      <c r="E16" s="131" t="s">
        <v>13</v>
      </c>
      <c r="F16" s="131"/>
      <c r="G16" s="131"/>
      <c r="H16" s="36"/>
      <c r="I16" s="34">
        <v>4</v>
      </c>
      <c r="J16" s="25" t="s">
        <v>7</v>
      </c>
      <c r="K16" s="25">
        <v>1</v>
      </c>
      <c r="L16" s="25" t="s">
        <v>7</v>
      </c>
      <c r="M16" s="25">
        <v>2</v>
      </c>
      <c r="N16" s="25" t="s">
        <v>8</v>
      </c>
      <c r="O16" s="26">
        <f>-I16*K16*M16</f>
        <v>-8</v>
      </c>
      <c r="P16" s="84"/>
      <c r="Q16" s="97"/>
      <c r="R16" s="87"/>
      <c r="S16" s="87"/>
    </row>
    <row r="17" spans="1:19" x14ac:dyDescent="0.25">
      <c r="A17" s="109"/>
      <c r="B17" s="99"/>
      <c r="C17" s="100"/>
      <c r="D17" s="100"/>
      <c r="E17" s="131" t="s">
        <v>14</v>
      </c>
      <c r="F17" s="131"/>
      <c r="G17" s="131"/>
      <c r="H17" s="36"/>
      <c r="I17" s="34">
        <v>8</v>
      </c>
      <c r="J17" s="25" t="s">
        <v>7</v>
      </c>
      <c r="K17" s="25">
        <v>1.5</v>
      </c>
      <c r="L17" s="25" t="s">
        <v>7</v>
      </c>
      <c r="M17" s="25">
        <v>1.2</v>
      </c>
      <c r="N17" s="25" t="s">
        <v>8</v>
      </c>
      <c r="O17" s="26">
        <f>-I17*K17*M17</f>
        <v>-14.399999999999999</v>
      </c>
      <c r="P17" s="84"/>
      <c r="Q17" s="97"/>
      <c r="R17" s="87"/>
      <c r="S17" s="87"/>
    </row>
    <row r="18" spans="1:19" x14ac:dyDescent="0.25">
      <c r="A18" s="109"/>
      <c r="B18" s="99"/>
      <c r="C18" s="100"/>
      <c r="D18" s="100"/>
      <c r="E18" s="131"/>
      <c r="F18" s="131"/>
      <c r="G18" s="131"/>
      <c r="H18" s="36"/>
      <c r="I18" s="34">
        <v>4</v>
      </c>
      <c r="J18" s="25" t="s">
        <v>7</v>
      </c>
      <c r="K18" s="25">
        <v>0.6</v>
      </c>
      <c r="L18" s="25" t="s">
        <v>7</v>
      </c>
      <c r="M18" s="25">
        <v>1.2</v>
      </c>
      <c r="N18" s="25" t="s">
        <v>8</v>
      </c>
      <c r="O18" s="26">
        <f>-I18*K18*M18</f>
        <v>-2.88</v>
      </c>
      <c r="P18" s="84"/>
      <c r="Q18" s="97"/>
      <c r="R18" s="87"/>
      <c r="S18" s="87"/>
    </row>
    <row r="19" spans="1:19" x14ac:dyDescent="0.25">
      <c r="A19" s="109"/>
      <c r="B19" s="46"/>
      <c r="C19" s="36"/>
      <c r="D19" s="36"/>
      <c r="E19" s="36"/>
      <c r="F19" s="36"/>
      <c r="G19" s="36"/>
      <c r="H19" s="36"/>
      <c r="I19" s="34">
        <v>8</v>
      </c>
      <c r="J19" s="25" t="s">
        <v>7</v>
      </c>
      <c r="K19" s="25">
        <v>1.5</v>
      </c>
      <c r="L19" s="25" t="s">
        <v>7</v>
      </c>
      <c r="M19" s="25">
        <v>0.45</v>
      </c>
      <c r="N19" s="25" t="s">
        <v>8</v>
      </c>
      <c r="O19" s="26">
        <f>-I19*K19*M19</f>
        <v>-5.4</v>
      </c>
      <c r="P19" s="84"/>
      <c r="Q19" s="97"/>
      <c r="R19" s="87"/>
      <c r="S19" s="87"/>
    </row>
    <row r="20" spans="1:19" x14ac:dyDescent="0.25">
      <c r="A20" s="109"/>
      <c r="B20" s="46"/>
      <c r="C20" s="36"/>
      <c r="D20" s="36"/>
      <c r="E20" s="36"/>
      <c r="F20" s="36"/>
      <c r="G20" s="36"/>
      <c r="H20" s="36"/>
      <c r="I20" s="34">
        <v>4</v>
      </c>
      <c r="J20" s="25" t="s">
        <v>7</v>
      </c>
      <c r="K20" s="25">
        <v>0.6</v>
      </c>
      <c r="L20" s="25" t="s">
        <v>7</v>
      </c>
      <c r="M20" s="25">
        <v>0.45</v>
      </c>
      <c r="N20" s="25" t="s">
        <v>8</v>
      </c>
      <c r="O20" s="26">
        <f>-I20*K20*M20</f>
        <v>-1.08</v>
      </c>
      <c r="P20" s="84"/>
      <c r="Q20" s="97"/>
      <c r="R20" s="87"/>
      <c r="S20" s="87"/>
    </row>
    <row r="21" spans="1:19" x14ac:dyDescent="0.25">
      <c r="A21" s="110"/>
      <c r="B21" s="103" t="s">
        <v>9</v>
      </c>
      <c r="C21" s="89"/>
      <c r="D21" s="89"/>
      <c r="E21" s="89"/>
      <c r="F21" s="89"/>
      <c r="G21" s="89"/>
      <c r="H21" s="89"/>
      <c r="I21" s="89"/>
      <c r="J21" s="89"/>
      <c r="K21" s="89"/>
      <c r="L21" s="89"/>
      <c r="M21" s="89"/>
      <c r="N21" s="29" t="s">
        <v>8</v>
      </c>
      <c r="O21" s="37">
        <f>SUM(O13:O20)</f>
        <v>330.64000000000004</v>
      </c>
      <c r="P21" s="85"/>
      <c r="Q21" s="98"/>
      <c r="R21" s="88"/>
      <c r="S21" s="88"/>
    </row>
    <row r="22" spans="1:19" ht="90" customHeight="1" x14ac:dyDescent="0.25">
      <c r="A22" s="56">
        <v>4</v>
      </c>
      <c r="B22" s="90" t="s">
        <v>16</v>
      </c>
      <c r="C22" s="91"/>
      <c r="D22" s="91"/>
      <c r="E22" s="91"/>
      <c r="F22" s="91"/>
      <c r="G22" s="91"/>
      <c r="H22" s="91"/>
      <c r="I22" s="91"/>
      <c r="J22" s="91"/>
      <c r="K22" s="91"/>
      <c r="L22" s="91"/>
      <c r="M22" s="91"/>
      <c r="N22" s="91"/>
      <c r="O22" s="92"/>
      <c r="P22" s="38" t="s">
        <v>6</v>
      </c>
      <c r="Q22" s="39">
        <v>330.64</v>
      </c>
      <c r="R22" s="20"/>
      <c r="S22" s="20">
        <f>Q22*R22</f>
        <v>0</v>
      </c>
    </row>
    <row r="23" spans="1:19" ht="68.25" customHeight="1" x14ac:dyDescent="0.25">
      <c r="A23" s="115">
        <v>5</v>
      </c>
      <c r="B23" s="80" t="s">
        <v>17</v>
      </c>
      <c r="C23" s="81"/>
      <c r="D23" s="81"/>
      <c r="E23" s="81"/>
      <c r="F23" s="81"/>
      <c r="G23" s="81"/>
      <c r="H23" s="81"/>
      <c r="I23" s="81"/>
      <c r="J23" s="81"/>
      <c r="K23" s="81"/>
      <c r="L23" s="81"/>
      <c r="M23" s="81"/>
      <c r="N23" s="81"/>
      <c r="O23" s="82"/>
      <c r="P23" s="105" t="s">
        <v>6</v>
      </c>
      <c r="Q23" s="96">
        <v>26.4</v>
      </c>
      <c r="R23" s="86"/>
      <c r="S23" s="86">
        <f>Q23*R23</f>
        <v>0</v>
      </c>
    </row>
    <row r="24" spans="1:19" x14ac:dyDescent="0.25">
      <c r="A24" s="99"/>
      <c r="B24" s="99" t="s">
        <v>18</v>
      </c>
      <c r="C24" s="100"/>
      <c r="D24" s="100"/>
      <c r="E24" s="40"/>
      <c r="F24" s="40"/>
      <c r="G24" s="40"/>
      <c r="H24" s="40"/>
      <c r="I24" s="34">
        <v>2</v>
      </c>
      <c r="J24" s="25" t="s">
        <v>7</v>
      </c>
      <c r="K24" s="25">
        <v>34</v>
      </c>
      <c r="L24" s="25" t="s">
        <v>7</v>
      </c>
      <c r="M24" s="25">
        <v>0.3</v>
      </c>
      <c r="N24" s="25" t="s">
        <v>8</v>
      </c>
      <c r="O24" s="26">
        <f>I24*K24*M24</f>
        <v>20.399999999999999</v>
      </c>
      <c r="P24" s="106"/>
      <c r="Q24" s="97"/>
      <c r="R24" s="87"/>
      <c r="S24" s="87"/>
    </row>
    <row r="25" spans="1:19" x14ac:dyDescent="0.25">
      <c r="A25" s="99"/>
      <c r="B25" s="42"/>
      <c r="C25" s="40"/>
      <c r="D25" s="40"/>
      <c r="E25" s="40"/>
      <c r="F25" s="40"/>
      <c r="G25" s="40"/>
      <c r="H25" s="40"/>
      <c r="I25" s="34">
        <v>2</v>
      </c>
      <c r="J25" s="25" t="s">
        <v>7</v>
      </c>
      <c r="K25" s="25">
        <v>10</v>
      </c>
      <c r="L25" s="25" t="s">
        <v>7</v>
      </c>
      <c r="M25" s="25">
        <v>0.3</v>
      </c>
      <c r="N25" s="25" t="s">
        <v>8</v>
      </c>
      <c r="O25" s="26">
        <f>I25*K25*M25</f>
        <v>6</v>
      </c>
      <c r="P25" s="106"/>
      <c r="Q25" s="97"/>
      <c r="R25" s="87"/>
      <c r="S25" s="87"/>
    </row>
    <row r="26" spans="1:19" x14ac:dyDescent="0.25">
      <c r="A26" s="116"/>
      <c r="B26" s="43"/>
      <c r="C26" s="44"/>
      <c r="D26" s="44"/>
      <c r="E26" s="44"/>
      <c r="F26" s="44"/>
      <c r="G26" s="44"/>
      <c r="H26" s="44"/>
      <c r="I26" s="61"/>
      <c r="J26" s="29"/>
      <c r="K26" s="29"/>
      <c r="L26" s="29"/>
      <c r="M26" s="29"/>
      <c r="N26" s="29" t="s">
        <v>8</v>
      </c>
      <c r="O26" s="37">
        <f>SUM(O24:O25)</f>
        <v>26.4</v>
      </c>
      <c r="P26" s="107"/>
      <c r="Q26" s="98"/>
      <c r="R26" s="88"/>
      <c r="S26" s="88"/>
    </row>
    <row r="27" spans="1:19" ht="96" customHeight="1" x14ac:dyDescent="0.25">
      <c r="A27" s="108">
        <v>6</v>
      </c>
      <c r="B27" s="80" t="s">
        <v>19</v>
      </c>
      <c r="C27" s="81"/>
      <c r="D27" s="81"/>
      <c r="E27" s="81"/>
      <c r="F27" s="81"/>
      <c r="G27" s="81"/>
      <c r="H27" s="81"/>
      <c r="I27" s="81"/>
      <c r="J27" s="81"/>
      <c r="K27" s="81"/>
      <c r="L27" s="81"/>
      <c r="M27" s="81"/>
      <c r="N27" s="81"/>
      <c r="O27" s="82"/>
      <c r="P27" s="83" t="s">
        <v>6</v>
      </c>
      <c r="Q27" s="96">
        <v>66.16</v>
      </c>
      <c r="R27" s="86"/>
      <c r="S27" s="86">
        <f>Q27*R27</f>
        <v>0</v>
      </c>
    </row>
    <row r="28" spans="1:19" x14ac:dyDescent="0.25">
      <c r="A28" s="109"/>
      <c r="B28" s="99" t="s">
        <v>18</v>
      </c>
      <c r="C28" s="100"/>
      <c r="D28" s="100"/>
      <c r="E28" s="40"/>
      <c r="F28" s="40"/>
      <c r="G28" s="40"/>
      <c r="H28" s="40"/>
      <c r="I28" s="34">
        <v>2</v>
      </c>
      <c r="J28" s="25" t="s">
        <v>7</v>
      </c>
      <c r="K28" s="25">
        <v>34</v>
      </c>
      <c r="L28" s="25" t="s">
        <v>7</v>
      </c>
      <c r="M28" s="25">
        <v>0.3</v>
      </c>
      <c r="N28" s="25" t="s">
        <v>8</v>
      </c>
      <c r="O28" s="26">
        <f>I28*K28*M28</f>
        <v>20.399999999999999</v>
      </c>
      <c r="P28" s="84"/>
      <c r="Q28" s="97"/>
      <c r="R28" s="87"/>
      <c r="S28" s="87"/>
    </row>
    <row r="29" spans="1:19" x14ac:dyDescent="0.25">
      <c r="A29" s="109"/>
      <c r="B29" s="42"/>
      <c r="C29" s="40"/>
      <c r="D29" s="40"/>
      <c r="E29" s="40"/>
      <c r="F29" s="40"/>
      <c r="G29" s="40"/>
      <c r="H29" s="40"/>
      <c r="I29" s="34">
        <v>2</v>
      </c>
      <c r="J29" s="25" t="s">
        <v>7</v>
      </c>
      <c r="K29" s="25">
        <v>10</v>
      </c>
      <c r="L29" s="25" t="s">
        <v>7</v>
      </c>
      <c r="M29" s="25">
        <v>0.3</v>
      </c>
      <c r="N29" s="25" t="s">
        <v>8</v>
      </c>
      <c r="O29" s="26">
        <f>I29*K29*M29</f>
        <v>6</v>
      </c>
      <c r="P29" s="84"/>
      <c r="Q29" s="97"/>
      <c r="R29" s="87"/>
      <c r="S29" s="87"/>
    </row>
    <row r="30" spans="1:19" x14ac:dyDescent="0.25">
      <c r="A30" s="109"/>
      <c r="B30" s="99" t="s">
        <v>13</v>
      </c>
      <c r="C30" s="100"/>
      <c r="D30" s="100"/>
      <c r="E30" s="36"/>
      <c r="F30" s="36"/>
      <c r="G30" s="41">
        <v>2</v>
      </c>
      <c r="H30" s="25" t="s">
        <v>7</v>
      </c>
      <c r="I30" s="34">
        <v>4</v>
      </c>
      <c r="J30" s="25" t="s">
        <v>7</v>
      </c>
      <c r="K30" s="25">
        <v>1</v>
      </c>
      <c r="L30" s="25" t="s">
        <v>7</v>
      </c>
      <c r="M30" s="25">
        <v>2</v>
      </c>
      <c r="N30" s="25" t="s">
        <v>8</v>
      </c>
      <c r="O30" s="26">
        <f>G30*I30*K30*M30</f>
        <v>16</v>
      </c>
      <c r="P30" s="84"/>
      <c r="Q30" s="97"/>
      <c r="R30" s="87"/>
      <c r="S30" s="87"/>
    </row>
    <row r="31" spans="1:19" x14ac:dyDescent="0.25">
      <c r="A31" s="109"/>
      <c r="B31" s="99" t="s">
        <v>14</v>
      </c>
      <c r="C31" s="100"/>
      <c r="D31" s="100"/>
      <c r="E31" s="36"/>
      <c r="F31" s="36"/>
      <c r="G31" s="41">
        <v>1</v>
      </c>
      <c r="H31" s="25" t="s">
        <v>7</v>
      </c>
      <c r="I31" s="34">
        <v>8</v>
      </c>
      <c r="J31" s="25" t="s">
        <v>7</v>
      </c>
      <c r="K31" s="25">
        <v>1.5</v>
      </c>
      <c r="L31" s="25" t="s">
        <v>7</v>
      </c>
      <c r="M31" s="25">
        <v>1.2</v>
      </c>
      <c r="N31" s="25" t="s">
        <v>8</v>
      </c>
      <c r="O31" s="26">
        <f>G31*I31*K31*M31</f>
        <v>14.399999999999999</v>
      </c>
      <c r="P31" s="84"/>
      <c r="Q31" s="97"/>
      <c r="R31" s="87"/>
      <c r="S31" s="87"/>
    </row>
    <row r="32" spans="1:19" x14ac:dyDescent="0.25">
      <c r="A32" s="109"/>
      <c r="B32" s="46"/>
      <c r="C32" s="36"/>
      <c r="D32" s="36"/>
      <c r="E32" s="36"/>
      <c r="F32" s="36"/>
      <c r="G32" s="41">
        <v>1</v>
      </c>
      <c r="H32" s="25" t="s">
        <v>7</v>
      </c>
      <c r="I32" s="34">
        <v>4</v>
      </c>
      <c r="J32" s="25" t="s">
        <v>7</v>
      </c>
      <c r="K32" s="25">
        <v>0.6</v>
      </c>
      <c r="L32" s="25" t="s">
        <v>7</v>
      </c>
      <c r="M32" s="25">
        <v>1.2</v>
      </c>
      <c r="N32" s="25" t="s">
        <v>8</v>
      </c>
      <c r="O32" s="26">
        <f>G32*I32*K32*M32</f>
        <v>2.88</v>
      </c>
      <c r="P32" s="84"/>
      <c r="Q32" s="97"/>
      <c r="R32" s="87"/>
      <c r="S32" s="87"/>
    </row>
    <row r="33" spans="1:19" x14ac:dyDescent="0.25">
      <c r="A33" s="109"/>
      <c r="B33" s="46"/>
      <c r="C33" s="36"/>
      <c r="D33" s="36"/>
      <c r="E33" s="36"/>
      <c r="F33" s="36"/>
      <c r="G33" s="41">
        <v>1</v>
      </c>
      <c r="H33" s="25" t="s">
        <v>7</v>
      </c>
      <c r="I33" s="34">
        <v>8</v>
      </c>
      <c r="J33" s="25" t="s">
        <v>7</v>
      </c>
      <c r="K33" s="25">
        <v>1.5</v>
      </c>
      <c r="L33" s="25" t="s">
        <v>7</v>
      </c>
      <c r="M33" s="25">
        <v>0.45</v>
      </c>
      <c r="N33" s="25" t="s">
        <v>8</v>
      </c>
      <c r="O33" s="26">
        <f>G33*I33*K33*M33</f>
        <v>5.4</v>
      </c>
      <c r="P33" s="84"/>
      <c r="Q33" s="97"/>
      <c r="R33" s="87"/>
      <c r="S33" s="87"/>
    </row>
    <row r="34" spans="1:19" x14ac:dyDescent="0.25">
      <c r="A34" s="109"/>
      <c r="B34" s="46"/>
      <c r="C34" s="36"/>
      <c r="D34" s="36"/>
      <c r="E34" s="36"/>
      <c r="F34" s="36"/>
      <c r="G34" s="41">
        <v>1</v>
      </c>
      <c r="H34" s="25" t="s">
        <v>7</v>
      </c>
      <c r="I34" s="34">
        <v>4</v>
      </c>
      <c r="J34" s="25" t="s">
        <v>7</v>
      </c>
      <c r="K34" s="25">
        <v>0.6</v>
      </c>
      <c r="L34" s="25" t="s">
        <v>7</v>
      </c>
      <c r="M34" s="25">
        <v>0.45</v>
      </c>
      <c r="N34" s="25" t="s">
        <v>8</v>
      </c>
      <c r="O34" s="26">
        <f>G34*I34*K34*M34</f>
        <v>1.08</v>
      </c>
      <c r="P34" s="84"/>
      <c r="Q34" s="97"/>
      <c r="R34" s="87"/>
      <c r="S34" s="87"/>
    </row>
    <row r="35" spans="1:19" x14ac:dyDescent="0.25">
      <c r="A35" s="110"/>
      <c r="B35" s="103" t="s">
        <v>9</v>
      </c>
      <c r="C35" s="89"/>
      <c r="D35" s="89"/>
      <c r="E35" s="89"/>
      <c r="F35" s="89"/>
      <c r="G35" s="89"/>
      <c r="H35" s="89"/>
      <c r="I35" s="89"/>
      <c r="J35" s="89"/>
      <c r="K35" s="89"/>
      <c r="L35" s="89"/>
      <c r="M35" s="89"/>
      <c r="N35" s="29" t="s">
        <v>8</v>
      </c>
      <c r="O35" s="37">
        <f>SUM(O28:O34)</f>
        <v>66.16</v>
      </c>
      <c r="P35" s="85"/>
      <c r="Q35" s="98"/>
      <c r="R35" s="88"/>
      <c r="S35" s="88"/>
    </row>
    <row r="36" spans="1:19" ht="81" customHeight="1" x14ac:dyDescent="0.25">
      <c r="A36" s="108">
        <v>7</v>
      </c>
      <c r="B36" s="80" t="s">
        <v>21</v>
      </c>
      <c r="C36" s="81"/>
      <c r="D36" s="81"/>
      <c r="E36" s="81"/>
      <c r="F36" s="81"/>
      <c r="G36" s="81"/>
      <c r="H36" s="81"/>
      <c r="I36" s="81"/>
      <c r="J36" s="81"/>
      <c r="K36" s="81"/>
      <c r="L36" s="81"/>
      <c r="M36" s="81"/>
      <c r="N36" s="81"/>
      <c r="O36" s="82"/>
      <c r="P36" s="83" t="s">
        <v>6</v>
      </c>
      <c r="Q36" s="96">
        <v>23.76</v>
      </c>
      <c r="R36" s="86"/>
      <c r="S36" s="86">
        <f>Q36*R36</f>
        <v>0</v>
      </c>
    </row>
    <row r="37" spans="1:19" x14ac:dyDescent="0.25">
      <c r="A37" s="109"/>
      <c r="B37" s="99" t="s">
        <v>14</v>
      </c>
      <c r="C37" s="100"/>
      <c r="D37" s="100"/>
      <c r="E37" s="36"/>
      <c r="F37" s="36"/>
      <c r="G37" s="41">
        <v>1</v>
      </c>
      <c r="H37" s="25" t="s">
        <v>7</v>
      </c>
      <c r="I37" s="34">
        <v>8</v>
      </c>
      <c r="J37" s="25" t="s">
        <v>7</v>
      </c>
      <c r="K37" s="25">
        <v>1.5</v>
      </c>
      <c r="L37" s="25" t="s">
        <v>7</v>
      </c>
      <c r="M37" s="25">
        <v>1.2</v>
      </c>
      <c r="N37" s="25" t="s">
        <v>8</v>
      </c>
      <c r="O37" s="26">
        <f>G37*I37*K37*M37</f>
        <v>14.399999999999999</v>
      </c>
      <c r="P37" s="84"/>
      <c r="Q37" s="97"/>
      <c r="R37" s="87"/>
      <c r="S37" s="87"/>
    </row>
    <row r="38" spans="1:19" x14ac:dyDescent="0.25">
      <c r="A38" s="109"/>
      <c r="B38" s="46"/>
      <c r="C38" s="36"/>
      <c r="D38" s="36"/>
      <c r="E38" s="36"/>
      <c r="F38" s="36"/>
      <c r="G38" s="41">
        <v>1</v>
      </c>
      <c r="H38" s="25" t="s">
        <v>7</v>
      </c>
      <c r="I38" s="34">
        <v>4</v>
      </c>
      <c r="J38" s="25" t="s">
        <v>7</v>
      </c>
      <c r="K38" s="25">
        <v>0.6</v>
      </c>
      <c r="L38" s="25" t="s">
        <v>7</v>
      </c>
      <c r="M38" s="25">
        <v>1.2</v>
      </c>
      <c r="N38" s="25" t="s">
        <v>8</v>
      </c>
      <c r="O38" s="26">
        <f>G38*I38*K38*M38</f>
        <v>2.88</v>
      </c>
      <c r="P38" s="84"/>
      <c r="Q38" s="97"/>
      <c r="R38" s="87"/>
      <c r="S38" s="87"/>
    </row>
    <row r="39" spans="1:19" x14ac:dyDescent="0.25">
      <c r="A39" s="109"/>
      <c r="B39" s="46"/>
      <c r="C39" s="36"/>
      <c r="D39" s="36"/>
      <c r="E39" s="36"/>
      <c r="F39" s="36"/>
      <c r="G39" s="41">
        <v>1</v>
      </c>
      <c r="H39" s="25" t="s">
        <v>7</v>
      </c>
      <c r="I39" s="34">
        <v>8</v>
      </c>
      <c r="J39" s="25" t="s">
        <v>7</v>
      </c>
      <c r="K39" s="25">
        <v>1.5</v>
      </c>
      <c r="L39" s="25" t="s">
        <v>7</v>
      </c>
      <c r="M39" s="25">
        <v>0.45</v>
      </c>
      <c r="N39" s="25" t="s">
        <v>8</v>
      </c>
      <c r="O39" s="26">
        <f>G39*I39*K39*M39</f>
        <v>5.4</v>
      </c>
      <c r="P39" s="84"/>
      <c r="Q39" s="97"/>
      <c r="R39" s="87"/>
      <c r="S39" s="87"/>
    </row>
    <row r="40" spans="1:19" x14ac:dyDescent="0.25">
      <c r="A40" s="109"/>
      <c r="B40" s="46"/>
      <c r="C40" s="36"/>
      <c r="D40" s="36"/>
      <c r="E40" s="36"/>
      <c r="F40" s="36"/>
      <c r="G40" s="41">
        <v>1</v>
      </c>
      <c r="H40" s="25" t="s">
        <v>7</v>
      </c>
      <c r="I40" s="34">
        <v>4</v>
      </c>
      <c r="J40" s="25" t="s">
        <v>7</v>
      </c>
      <c r="K40" s="25">
        <v>0.6</v>
      </c>
      <c r="L40" s="25" t="s">
        <v>7</v>
      </c>
      <c r="M40" s="25">
        <v>0.45</v>
      </c>
      <c r="N40" s="25" t="s">
        <v>8</v>
      </c>
      <c r="O40" s="26">
        <f>G40*I40*K40*M40</f>
        <v>1.08</v>
      </c>
      <c r="P40" s="84"/>
      <c r="Q40" s="97"/>
      <c r="R40" s="87"/>
      <c r="S40" s="87"/>
    </row>
    <row r="41" spans="1:19" x14ac:dyDescent="0.25">
      <c r="A41" s="110"/>
      <c r="B41" s="103" t="s">
        <v>9</v>
      </c>
      <c r="C41" s="89"/>
      <c r="D41" s="89"/>
      <c r="E41" s="89"/>
      <c r="F41" s="89"/>
      <c r="G41" s="89"/>
      <c r="H41" s="89"/>
      <c r="I41" s="89"/>
      <c r="J41" s="89"/>
      <c r="K41" s="89"/>
      <c r="L41" s="89"/>
      <c r="M41" s="89"/>
      <c r="N41" s="29" t="s">
        <v>8</v>
      </c>
      <c r="O41" s="37">
        <f>SUM(O37:O40)</f>
        <v>23.759999999999998</v>
      </c>
      <c r="P41" s="85"/>
      <c r="Q41" s="98"/>
      <c r="R41" s="88"/>
      <c r="S41" s="88"/>
    </row>
    <row r="42" spans="1:19" ht="48.75" customHeight="1" x14ac:dyDescent="0.25">
      <c r="A42" s="56">
        <v>8</v>
      </c>
      <c r="B42" s="90" t="s">
        <v>23</v>
      </c>
      <c r="C42" s="91"/>
      <c r="D42" s="91"/>
      <c r="E42" s="91"/>
      <c r="F42" s="91"/>
      <c r="G42" s="91"/>
      <c r="H42" s="91"/>
      <c r="I42" s="91"/>
      <c r="J42" s="91"/>
      <c r="K42" s="91"/>
      <c r="L42" s="91"/>
      <c r="M42" s="91"/>
      <c r="N42" s="91"/>
      <c r="O42" s="92"/>
      <c r="P42" s="38" t="s">
        <v>6</v>
      </c>
      <c r="Q42" s="39">
        <v>23.76</v>
      </c>
      <c r="R42" s="20"/>
      <c r="S42" s="20">
        <f>Q42*R42</f>
        <v>0</v>
      </c>
    </row>
    <row r="43" spans="1:19" ht="24.95" customHeight="1" x14ac:dyDescent="0.25">
      <c r="A43" s="59"/>
      <c r="B43" s="59"/>
      <c r="C43" s="59"/>
      <c r="D43" s="59"/>
      <c r="E43" s="111" t="s">
        <v>24</v>
      </c>
      <c r="F43" s="111"/>
      <c r="G43" s="111"/>
      <c r="H43" s="111"/>
      <c r="I43" s="111"/>
      <c r="J43" s="111"/>
      <c r="K43" s="111"/>
      <c r="L43" s="111"/>
      <c r="M43" s="111"/>
      <c r="N43" s="111"/>
      <c r="O43" s="111"/>
      <c r="P43" s="111"/>
      <c r="Q43" s="111"/>
      <c r="R43" s="19" t="s">
        <v>8</v>
      </c>
      <c r="S43" s="53">
        <f>SUM(S6:S42)</f>
        <v>0</v>
      </c>
    </row>
    <row r="44" spans="1:19" ht="24.95" customHeight="1" x14ac:dyDescent="0.25">
      <c r="A44" s="59"/>
      <c r="B44" s="59"/>
      <c r="C44" s="59"/>
      <c r="D44" s="59"/>
      <c r="E44" s="141" t="s">
        <v>49</v>
      </c>
      <c r="F44" s="141"/>
      <c r="G44" s="141"/>
      <c r="H44" s="141"/>
      <c r="I44" s="141"/>
      <c r="J44" s="141"/>
      <c r="K44" s="141"/>
      <c r="L44" s="141"/>
      <c r="M44" s="141"/>
      <c r="N44" s="141"/>
      <c r="O44" s="141"/>
      <c r="P44" s="141"/>
      <c r="Q44" s="141"/>
      <c r="R44" s="16" t="s">
        <v>8</v>
      </c>
      <c r="S44" s="53">
        <f>S43*0.18</f>
        <v>0</v>
      </c>
    </row>
    <row r="45" spans="1:19" ht="24.95" customHeight="1" x14ac:dyDescent="0.25">
      <c r="A45" s="59"/>
      <c r="B45" s="59"/>
      <c r="C45" s="59"/>
      <c r="D45" s="59"/>
      <c r="E45" s="111" t="s">
        <v>25</v>
      </c>
      <c r="F45" s="111"/>
      <c r="G45" s="111"/>
      <c r="H45" s="111"/>
      <c r="I45" s="111"/>
      <c r="J45" s="111"/>
      <c r="K45" s="111"/>
      <c r="L45" s="111"/>
      <c r="M45" s="111"/>
      <c r="N45" s="111"/>
      <c r="O45" s="111"/>
      <c r="P45" s="111"/>
      <c r="Q45" s="111"/>
      <c r="R45" s="16" t="s">
        <v>8</v>
      </c>
      <c r="S45" s="53">
        <f>SUM(S43:S44)</f>
        <v>0</v>
      </c>
    </row>
    <row r="46" spans="1:19" ht="24.95" customHeight="1" x14ac:dyDescent="0.25">
      <c r="A46" s="59"/>
      <c r="B46" s="59"/>
      <c r="C46" s="59"/>
      <c r="D46" s="59"/>
      <c r="E46" s="111" t="s">
        <v>26</v>
      </c>
      <c r="F46" s="111"/>
      <c r="G46" s="111"/>
      <c r="H46" s="111"/>
      <c r="I46" s="111"/>
      <c r="J46" s="111"/>
      <c r="K46" s="111"/>
      <c r="L46" s="111"/>
      <c r="M46" s="111"/>
      <c r="N46" s="111"/>
      <c r="O46" s="111"/>
      <c r="P46" s="111"/>
      <c r="Q46" s="111"/>
      <c r="R46" s="16" t="s">
        <v>8</v>
      </c>
      <c r="S46" s="53">
        <f>ROUND(S45,0)</f>
        <v>0</v>
      </c>
    </row>
    <row r="47" spans="1:19" x14ac:dyDescent="0.25">
      <c r="A47" s="21"/>
      <c r="B47" s="21"/>
      <c r="C47" s="21"/>
      <c r="D47" s="21"/>
      <c r="E47" s="125"/>
      <c r="F47" s="125"/>
      <c r="G47" s="125"/>
      <c r="H47" s="125"/>
      <c r="I47" s="125"/>
      <c r="J47" s="125"/>
      <c r="K47" s="125"/>
      <c r="L47" s="125"/>
      <c r="M47" s="125"/>
      <c r="N47" s="125"/>
      <c r="O47" s="125"/>
      <c r="P47" s="125"/>
      <c r="Q47" s="125"/>
      <c r="R47" s="16"/>
      <c r="S47" s="22"/>
    </row>
    <row r="48" spans="1:19" x14ac:dyDescent="0.25">
      <c r="A48" s="21"/>
      <c r="B48" s="21"/>
      <c r="C48" s="21"/>
      <c r="D48" s="21"/>
      <c r="E48" s="126"/>
      <c r="F48" s="126"/>
      <c r="G48" s="126"/>
      <c r="H48" s="126"/>
      <c r="I48" s="126"/>
      <c r="J48" s="126"/>
      <c r="K48" s="126"/>
      <c r="L48" s="126"/>
      <c r="M48" s="126"/>
      <c r="N48" s="126"/>
      <c r="O48" s="126"/>
      <c r="P48" s="126"/>
      <c r="Q48" s="126"/>
      <c r="R48" s="16"/>
      <c r="S48" s="22"/>
    </row>
    <row r="49" spans="1:19" x14ac:dyDescent="0.25">
      <c r="A49" s="21"/>
      <c r="B49" s="21"/>
      <c r="C49" s="21"/>
      <c r="D49" s="21"/>
      <c r="E49" s="125"/>
      <c r="F49" s="125"/>
      <c r="G49" s="125"/>
      <c r="H49" s="125"/>
      <c r="I49" s="125"/>
      <c r="J49" s="125"/>
      <c r="K49" s="125"/>
      <c r="L49" s="125"/>
      <c r="M49" s="125"/>
      <c r="N49" s="125"/>
      <c r="O49" s="125"/>
      <c r="P49" s="125"/>
      <c r="Q49" s="125"/>
      <c r="R49" s="16"/>
      <c r="S49" s="22"/>
    </row>
    <row r="50" spans="1:19" x14ac:dyDescent="0.25">
      <c r="A50" s="21"/>
      <c r="B50" s="21"/>
      <c r="C50" s="21"/>
      <c r="D50" s="21"/>
      <c r="E50" s="127"/>
      <c r="F50" s="127"/>
      <c r="G50" s="127"/>
      <c r="H50" s="127"/>
      <c r="I50" s="127"/>
      <c r="J50" s="127"/>
      <c r="K50" s="127"/>
      <c r="L50" s="127"/>
      <c r="M50" s="127"/>
      <c r="N50" s="127"/>
      <c r="O50" s="127"/>
      <c r="P50" s="127"/>
      <c r="Q50" s="127"/>
      <c r="R50" s="16"/>
      <c r="S50" s="22"/>
    </row>
    <row r="51" spans="1:19" x14ac:dyDescent="0.25">
      <c r="A51" s="21"/>
      <c r="B51" s="21"/>
      <c r="C51" s="21"/>
      <c r="D51" s="21"/>
      <c r="E51" s="127"/>
      <c r="F51" s="127"/>
      <c r="G51" s="127"/>
      <c r="H51" s="127"/>
      <c r="I51" s="127"/>
      <c r="J51" s="127"/>
      <c r="K51" s="127"/>
      <c r="L51" s="127"/>
      <c r="M51" s="127"/>
      <c r="N51" s="127"/>
      <c r="O51" s="127"/>
      <c r="P51" s="127"/>
      <c r="Q51" s="127"/>
      <c r="R51" s="16"/>
      <c r="S51" s="22"/>
    </row>
    <row r="52" spans="1:19" x14ac:dyDescent="0.25">
      <c r="A52" s="114"/>
      <c r="B52" s="114"/>
      <c r="C52" s="114"/>
      <c r="D52" s="114"/>
      <c r="E52" s="114"/>
      <c r="F52" s="114"/>
      <c r="G52" s="114"/>
      <c r="H52" s="114"/>
      <c r="I52" s="114"/>
      <c r="J52" s="114"/>
      <c r="K52" s="114"/>
      <c r="L52" s="114"/>
      <c r="M52" s="114"/>
      <c r="N52" s="114"/>
      <c r="O52" s="114"/>
      <c r="P52" s="114"/>
      <c r="Q52" s="114"/>
      <c r="R52" s="114"/>
      <c r="S52" s="114"/>
    </row>
  </sheetData>
  <sheetProtection password="CE88" sheet="1" objects="1" scenarios="1"/>
  <mergeCells count="58">
    <mergeCell ref="E50:Q50"/>
    <mergeCell ref="E51:Q51"/>
    <mergeCell ref="A52:S52"/>
    <mergeCell ref="E44:Q44"/>
    <mergeCell ref="E45:Q45"/>
    <mergeCell ref="E46:Q46"/>
    <mergeCell ref="E47:Q47"/>
    <mergeCell ref="E48:Q48"/>
    <mergeCell ref="E49:Q49"/>
    <mergeCell ref="R36:R41"/>
    <mergeCell ref="S36:S41"/>
    <mergeCell ref="B37:D37"/>
    <mergeCell ref="B41:M41"/>
    <mergeCell ref="B42:O42"/>
    <mergeCell ref="E43:Q43"/>
    <mergeCell ref="B31:D31"/>
    <mergeCell ref="B35:M35"/>
    <mergeCell ref="A36:A41"/>
    <mergeCell ref="B36:O36"/>
    <mergeCell ref="P36:P41"/>
    <mergeCell ref="Q36:Q41"/>
    <mergeCell ref="S23:S26"/>
    <mergeCell ref="B24:D24"/>
    <mergeCell ref="A27:A35"/>
    <mergeCell ref="B27:O27"/>
    <mergeCell ref="P27:P35"/>
    <mergeCell ref="Q27:Q35"/>
    <mergeCell ref="R27:R35"/>
    <mergeCell ref="S27:S35"/>
    <mergeCell ref="B28:D28"/>
    <mergeCell ref="B30:D30"/>
    <mergeCell ref="R23:R26"/>
    <mergeCell ref="B22:O22"/>
    <mergeCell ref="A23:A26"/>
    <mergeCell ref="B23:O23"/>
    <mergeCell ref="P23:P26"/>
    <mergeCell ref="Q23:Q26"/>
    <mergeCell ref="S12:S21"/>
    <mergeCell ref="B16:D18"/>
    <mergeCell ref="E16:G16"/>
    <mergeCell ref="E17:G18"/>
    <mergeCell ref="B21:M21"/>
    <mergeCell ref="Q12:Q21"/>
    <mergeCell ref="B11:O11"/>
    <mergeCell ref="A12:A21"/>
    <mergeCell ref="B12:O12"/>
    <mergeCell ref="P12:P21"/>
    <mergeCell ref="R12:R21"/>
    <mergeCell ref="A1:S1"/>
    <mergeCell ref="A2:S2"/>
    <mergeCell ref="B5:O5"/>
    <mergeCell ref="A6:A10"/>
    <mergeCell ref="B6:O6"/>
    <mergeCell ref="P6:P10"/>
    <mergeCell ref="Q6:Q10"/>
    <mergeCell ref="R6:R10"/>
    <mergeCell ref="S6:S10"/>
    <mergeCell ref="K10:M10"/>
  </mergeCells>
  <pageMargins left="0.7" right="0.7" top="0.75" bottom="0.75" header="0.3" footer="0.3"/>
  <pageSetup paperSize="9" scale="85"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workbookViewId="0">
      <selection activeCell="M3" sqref="M3"/>
    </sheetView>
  </sheetViews>
  <sheetFormatPr defaultRowHeight="15" x14ac:dyDescent="0.25"/>
  <cols>
    <col min="1" max="1" width="7.7109375" style="8" customWidth="1"/>
    <col min="2" max="2" width="9.140625" style="8"/>
    <col min="3" max="3" width="4.85546875" style="8" customWidth="1"/>
    <col min="4" max="4" width="4.7109375" style="8" customWidth="1"/>
    <col min="5" max="5" width="4.140625" style="8" customWidth="1"/>
    <col min="6" max="6" width="1.7109375" style="8" customWidth="1"/>
    <col min="7" max="7" width="5.7109375" style="8" customWidth="1"/>
    <col min="8" max="8" width="6.140625" style="8" customWidth="1"/>
    <col min="9" max="9" width="5.85546875" style="8" customWidth="1"/>
    <col min="10" max="10" width="4.28515625" style="8" customWidth="1"/>
    <col min="11" max="11" width="9.140625" style="8"/>
    <col min="12" max="12" width="2.5703125" style="8" customWidth="1"/>
    <col min="13" max="13" width="9.140625" style="8"/>
    <col min="14" max="14" width="3.7109375" style="8" customWidth="1"/>
    <col min="15" max="15" width="9.140625" style="8"/>
    <col min="16" max="16" width="6.5703125" style="8" customWidth="1"/>
    <col min="17" max="17" width="7" style="8" customWidth="1"/>
    <col min="18" max="18" width="23.28515625" style="8" customWidth="1"/>
    <col min="19" max="19" width="20.42578125" style="8" customWidth="1"/>
    <col min="20" max="16384" width="9.140625" style="8"/>
  </cols>
  <sheetData>
    <row r="1" spans="1:19" ht="18.75" x14ac:dyDescent="0.25">
      <c r="A1" s="73" t="s">
        <v>66</v>
      </c>
      <c r="B1" s="73"/>
      <c r="C1" s="73"/>
      <c r="D1" s="73"/>
      <c r="E1" s="73"/>
      <c r="F1" s="73"/>
      <c r="G1" s="73"/>
      <c r="H1" s="73"/>
      <c r="I1" s="73"/>
      <c r="J1" s="73"/>
      <c r="K1" s="73"/>
      <c r="L1" s="73"/>
      <c r="M1" s="73"/>
      <c r="N1" s="73"/>
      <c r="O1" s="73"/>
      <c r="P1" s="73"/>
      <c r="Q1" s="73"/>
      <c r="R1" s="73"/>
      <c r="S1" s="73"/>
    </row>
    <row r="2" spans="1:19" ht="25.5" customHeight="1" x14ac:dyDescent="0.25">
      <c r="A2" s="74" t="s">
        <v>43</v>
      </c>
      <c r="B2" s="74"/>
      <c r="C2" s="74"/>
      <c r="D2" s="74"/>
      <c r="E2" s="74"/>
      <c r="F2" s="74"/>
      <c r="G2" s="74"/>
      <c r="H2" s="74"/>
      <c r="I2" s="74"/>
      <c r="J2" s="74"/>
      <c r="K2" s="74"/>
      <c r="L2" s="74"/>
      <c r="M2" s="74"/>
      <c r="N2" s="74"/>
      <c r="O2" s="74"/>
      <c r="P2" s="74"/>
      <c r="Q2" s="74"/>
      <c r="R2" s="74"/>
      <c r="S2" s="74"/>
    </row>
    <row r="3" spans="1:19" ht="32.25" customHeight="1" x14ac:dyDescent="0.25">
      <c r="A3" s="9" t="s">
        <v>69</v>
      </c>
      <c r="B3" s="10"/>
      <c r="C3" s="10"/>
      <c r="D3" s="10"/>
      <c r="E3" s="10"/>
      <c r="F3" s="10"/>
      <c r="G3" s="11"/>
      <c r="H3" s="11"/>
      <c r="I3" s="11"/>
      <c r="J3" s="11"/>
      <c r="K3" s="11"/>
      <c r="L3" s="11"/>
      <c r="M3" s="11"/>
      <c r="N3" s="11"/>
      <c r="O3" s="11"/>
      <c r="P3" s="11"/>
      <c r="Q3" s="11"/>
      <c r="R3" s="11"/>
      <c r="S3" s="12"/>
    </row>
    <row r="4" spans="1:19" ht="15.75" x14ac:dyDescent="0.25">
      <c r="A4" s="67"/>
      <c r="B4" s="67"/>
      <c r="C4" s="67"/>
      <c r="D4" s="67"/>
      <c r="E4" s="67"/>
      <c r="F4" s="12"/>
      <c r="G4" s="12"/>
      <c r="H4" s="12"/>
      <c r="I4" s="12"/>
      <c r="J4" s="12"/>
      <c r="K4" s="12"/>
      <c r="L4" s="12"/>
      <c r="M4" s="12"/>
      <c r="N4" s="12"/>
      <c r="O4" s="12"/>
      <c r="P4" s="12"/>
      <c r="Q4" s="12"/>
      <c r="R4" s="12"/>
      <c r="S4" s="12"/>
    </row>
    <row r="5" spans="1:19" ht="15.75" x14ac:dyDescent="0.25">
      <c r="A5" s="54" t="s">
        <v>54</v>
      </c>
      <c r="B5" s="76" t="s">
        <v>0</v>
      </c>
      <c r="C5" s="76"/>
      <c r="D5" s="76"/>
      <c r="E5" s="76"/>
      <c r="F5" s="76"/>
      <c r="G5" s="76"/>
      <c r="H5" s="76"/>
      <c r="I5" s="76"/>
      <c r="J5" s="76"/>
      <c r="K5" s="76"/>
      <c r="L5" s="76"/>
      <c r="M5" s="76"/>
      <c r="N5" s="76"/>
      <c r="O5" s="76"/>
      <c r="P5" s="54" t="s">
        <v>1</v>
      </c>
      <c r="Q5" s="54" t="s">
        <v>2</v>
      </c>
      <c r="R5" s="14" t="s">
        <v>3</v>
      </c>
      <c r="S5" s="14" t="s">
        <v>4</v>
      </c>
    </row>
    <row r="6" spans="1:19" ht="69.75" customHeight="1" x14ac:dyDescent="0.25">
      <c r="A6" s="108">
        <v>1</v>
      </c>
      <c r="B6" s="80" t="s">
        <v>5</v>
      </c>
      <c r="C6" s="81"/>
      <c r="D6" s="81"/>
      <c r="E6" s="81"/>
      <c r="F6" s="81"/>
      <c r="G6" s="81"/>
      <c r="H6" s="81"/>
      <c r="I6" s="81"/>
      <c r="J6" s="81"/>
      <c r="K6" s="81"/>
      <c r="L6" s="81"/>
      <c r="M6" s="81"/>
      <c r="N6" s="81"/>
      <c r="O6" s="82"/>
      <c r="P6" s="83" t="s">
        <v>6</v>
      </c>
      <c r="Q6" s="83">
        <v>38.36</v>
      </c>
      <c r="R6" s="86"/>
      <c r="S6" s="86">
        <f>Q6*R6</f>
        <v>0</v>
      </c>
    </row>
    <row r="7" spans="1:19" x14ac:dyDescent="0.25">
      <c r="A7" s="109"/>
      <c r="B7" s="23"/>
      <c r="C7" s="24"/>
      <c r="D7" s="24"/>
      <c r="E7" s="24"/>
      <c r="F7" s="24"/>
      <c r="G7" s="24"/>
      <c r="H7" s="24"/>
      <c r="I7" s="24"/>
      <c r="J7" s="24"/>
      <c r="K7" s="25">
        <v>3.7</v>
      </c>
      <c r="L7" s="25" t="s">
        <v>7</v>
      </c>
      <c r="M7" s="25">
        <v>3.5</v>
      </c>
      <c r="N7" s="25" t="s">
        <v>8</v>
      </c>
      <c r="O7" s="26">
        <f>K7*M7</f>
        <v>12.950000000000001</v>
      </c>
      <c r="P7" s="84"/>
      <c r="Q7" s="84"/>
      <c r="R7" s="87"/>
      <c r="S7" s="87"/>
    </row>
    <row r="8" spans="1:19" x14ac:dyDescent="0.25">
      <c r="A8" s="109"/>
      <c r="B8" s="23"/>
      <c r="C8" s="24"/>
      <c r="D8" s="24"/>
      <c r="E8" s="24"/>
      <c r="F8" s="24"/>
      <c r="G8" s="24"/>
      <c r="H8" s="24"/>
      <c r="I8" s="24"/>
      <c r="J8" s="24"/>
      <c r="K8" s="25">
        <v>3.8</v>
      </c>
      <c r="L8" s="25" t="s">
        <v>7</v>
      </c>
      <c r="M8" s="25">
        <v>3.3</v>
      </c>
      <c r="N8" s="25" t="s">
        <v>8</v>
      </c>
      <c r="O8" s="26">
        <f>K8*M8</f>
        <v>12.54</v>
      </c>
      <c r="P8" s="84"/>
      <c r="Q8" s="84"/>
      <c r="R8" s="87"/>
      <c r="S8" s="87"/>
    </row>
    <row r="9" spans="1:19" x14ac:dyDescent="0.25">
      <c r="A9" s="109"/>
      <c r="B9" s="23"/>
      <c r="C9" s="24"/>
      <c r="D9" s="24"/>
      <c r="E9" s="24"/>
      <c r="F9" s="24"/>
      <c r="G9" s="24"/>
      <c r="H9" s="24"/>
      <c r="I9" s="24"/>
      <c r="J9" s="24"/>
      <c r="K9" s="25">
        <v>3.3</v>
      </c>
      <c r="L9" s="25" t="s">
        <v>7</v>
      </c>
      <c r="M9" s="25">
        <v>3.9</v>
      </c>
      <c r="N9" s="25" t="s">
        <v>8</v>
      </c>
      <c r="O9" s="26">
        <f>K9*M9</f>
        <v>12.87</v>
      </c>
      <c r="P9" s="84"/>
      <c r="Q9" s="84"/>
      <c r="R9" s="87"/>
      <c r="S9" s="87"/>
    </row>
    <row r="10" spans="1:19" x14ac:dyDescent="0.25">
      <c r="A10" s="110"/>
      <c r="B10" s="27"/>
      <c r="C10" s="28"/>
      <c r="D10" s="28"/>
      <c r="E10" s="28"/>
      <c r="F10" s="28"/>
      <c r="G10" s="28"/>
      <c r="H10" s="28"/>
      <c r="I10" s="28"/>
      <c r="J10" s="28"/>
      <c r="K10" s="89" t="s">
        <v>9</v>
      </c>
      <c r="L10" s="89"/>
      <c r="M10" s="89"/>
      <c r="N10" s="29" t="s">
        <v>8</v>
      </c>
      <c r="O10" s="30">
        <f>SUM(O7:O9)</f>
        <v>38.36</v>
      </c>
      <c r="P10" s="85"/>
      <c r="Q10" s="85"/>
      <c r="R10" s="88"/>
      <c r="S10" s="88"/>
    </row>
    <row r="11" spans="1:19" ht="63.75" customHeight="1" x14ac:dyDescent="0.25">
      <c r="A11" s="55">
        <v>2</v>
      </c>
      <c r="B11" s="90" t="s">
        <v>10</v>
      </c>
      <c r="C11" s="91"/>
      <c r="D11" s="91"/>
      <c r="E11" s="91"/>
      <c r="F11" s="91"/>
      <c r="G11" s="91"/>
      <c r="H11" s="91"/>
      <c r="I11" s="91"/>
      <c r="J11" s="91"/>
      <c r="K11" s="91"/>
      <c r="L11" s="91"/>
      <c r="M11" s="91"/>
      <c r="N11" s="91"/>
      <c r="O11" s="92"/>
      <c r="P11" s="31" t="s">
        <v>6</v>
      </c>
      <c r="Q11" s="31">
        <v>38.36</v>
      </c>
      <c r="R11" s="17"/>
      <c r="S11" s="18">
        <f>Q11*R11</f>
        <v>0</v>
      </c>
    </row>
    <row r="12" spans="1:19" ht="30.75" customHeight="1" x14ac:dyDescent="0.25">
      <c r="A12" s="108">
        <v>3</v>
      </c>
      <c r="B12" s="93" t="s">
        <v>11</v>
      </c>
      <c r="C12" s="94"/>
      <c r="D12" s="94"/>
      <c r="E12" s="94"/>
      <c r="F12" s="94"/>
      <c r="G12" s="94"/>
      <c r="H12" s="94"/>
      <c r="I12" s="94"/>
      <c r="J12" s="94"/>
      <c r="K12" s="94"/>
      <c r="L12" s="94"/>
      <c r="M12" s="94"/>
      <c r="N12" s="94"/>
      <c r="O12" s="95"/>
      <c r="P12" s="83" t="s">
        <v>6</v>
      </c>
      <c r="Q12" s="96">
        <v>330.64</v>
      </c>
      <c r="R12" s="86"/>
      <c r="S12" s="86">
        <f>Q12*R12</f>
        <v>0</v>
      </c>
    </row>
    <row r="13" spans="1:19" x14ac:dyDescent="0.25">
      <c r="A13" s="109"/>
      <c r="B13" s="32"/>
      <c r="C13" s="33"/>
      <c r="D13" s="33"/>
      <c r="E13" s="33"/>
      <c r="F13" s="33"/>
      <c r="G13" s="34"/>
      <c r="H13" s="25"/>
      <c r="I13" s="34">
        <v>2</v>
      </c>
      <c r="J13" s="25" t="s">
        <v>7</v>
      </c>
      <c r="K13" s="25">
        <v>33</v>
      </c>
      <c r="L13" s="25" t="s">
        <v>7</v>
      </c>
      <c r="M13" s="25">
        <v>4</v>
      </c>
      <c r="N13" s="25" t="s">
        <v>8</v>
      </c>
      <c r="O13" s="26">
        <f>I13*K13*M13</f>
        <v>264</v>
      </c>
      <c r="P13" s="84"/>
      <c r="Q13" s="97"/>
      <c r="R13" s="87"/>
      <c r="S13" s="87"/>
    </row>
    <row r="14" spans="1:19" x14ac:dyDescent="0.25">
      <c r="A14" s="109"/>
      <c r="B14" s="32"/>
      <c r="C14" s="33"/>
      <c r="D14" s="33"/>
      <c r="E14" s="33"/>
      <c r="F14" s="33"/>
      <c r="G14" s="33"/>
      <c r="H14" s="33"/>
      <c r="I14" s="34">
        <v>2</v>
      </c>
      <c r="J14" s="25" t="s">
        <v>7</v>
      </c>
      <c r="K14" s="25">
        <v>7.5</v>
      </c>
      <c r="L14" s="25" t="s">
        <v>7</v>
      </c>
      <c r="M14" s="25">
        <v>4</v>
      </c>
      <c r="N14" s="25" t="s">
        <v>8</v>
      </c>
      <c r="O14" s="26">
        <f>I14*K14*M14</f>
        <v>60</v>
      </c>
      <c r="P14" s="84"/>
      <c r="Q14" s="97"/>
      <c r="R14" s="87"/>
      <c r="S14" s="87"/>
    </row>
    <row r="15" spans="1:19" x14ac:dyDescent="0.25">
      <c r="A15" s="109"/>
      <c r="B15" s="32"/>
      <c r="C15" s="33"/>
      <c r="D15" s="33"/>
      <c r="E15" s="33"/>
      <c r="F15" s="33"/>
      <c r="G15" s="35">
        <v>2</v>
      </c>
      <c r="H15" s="25" t="s">
        <v>7</v>
      </c>
      <c r="I15" s="34">
        <v>2</v>
      </c>
      <c r="J15" s="25" t="s">
        <v>7</v>
      </c>
      <c r="K15" s="25">
        <v>16</v>
      </c>
      <c r="L15" s="25" t="s">
        <v>7</v>
      </c>
      <c r="M15" s="25">
        <v>0.6</v>
      </c>
      <c r="N15" s="25" t="s">
        <v>8</v>
      </c>
      <c r="O15" s="26">
        <f>G15*I15*K15*M15</f>
        <v>38.4</v>
      </c>
      <c r="P15" s="84"/>
      <c r="Q15" s="97"/>
      <c r="R15" s="87"/>
      <c r="S15" s="87"/>
    </row>
    <row r="16" spans="1:19" x14ac:dyDescent="0.25">
      <c r="A16" s="109"/>
      <c r="B16" s="99" t="s">
        <v>29</v>
      </c>
      <c r="C16" s="100"/>
      <c r="D16" s="100"/>
      <c r="E16" s="131" t="s">
        <v>13</v>
      </c>
      <c r="F16" s="131"/>
      <c r="G16" s="131"/>
      <c r="H16" s="36"/>
      <c r="I16" s="34">
        <v>4</v>
      </c>
      <c r="J16" s="25" t="s">
        <v>7</v>
      </c>
      <c r="K16" s="25">
        <v>1</v>
      </c>
      <c r="L16" s="25" t="s">
        <v>7</v>
      </c>
      <c r="M16" s="25">
        <v>2</v>
      </c>
      <c r="N16" s="25" t="s">
        <v>8</v>
      </c>
      <c r="O16" s="26">
        <f>-I16*K16*M16</f>
        <v>-8</v>
      </c>
      <c r="P16" s="84"/>
      <c r="Q16" s="97"/>
      <c r="R16" s="87"/>
      <c r="S16" s="87"/>
    </row>
    <row r="17" spans="1:19" x14ac:dyDescent="0.25">
      <c r="A17" s="109"/>
      <c r="B17" s="99"/>
      <c r="C17" s="100"/>
      <c r="D17" s="100"/>
      <c r="E17" s="131" t="s">
        <v>14</v>
      </c>
      <c r="F17" s="131"/>
      <c r="G17" s="131"/>
      <c r="H17" s="36"/>
      <c r="I17" s="34">
        <v>8</v>
      </c>
      <c r="J17" s="25" t="s">
        <v>7</v>
      </c>
      <c r="K17" s="25">
        <v>1.5</v>
      </c>
      <c r="L17" s="25" t="s">
        <v>7</v>
      </c>
      <c r="M17" s="25">
        <v>1.2</v>
      </c>
      <c r="N17" s="25" t="s">
        <v>8</v>
      </c>
      <c r="O17" s="26">
        <f>-I17*K17*M17</f>
        <v>-14.399999999999999</v>
      </c>
      <c r="P17" s="84"/>
      <c r="Q17" s="97"/>
      <c r="R17" s="87"/>
      <c r="S17" s="87"/>
    </row>
    <row r="18" spans="1:19" x14ac:dyDescent="0.25">
      <c r="A18" s="109"/>
      <c r="B18" s="99"/>
      <c r="C18" s="100"/>
      <c r="D18" s="100"/>
      <c r="E18" s="131"/>
      <c r="F18" s="131"/>
      <c r="G18" s="131"/>
      <c r="H18" s="36"/>
      <c r="I18" s="34">
        <v>4</v>
      </c>
      <c r="J18" s="25" t="s">
        <v>7</v>
      </c>
      <c r="K18" s="25">
        <v>0.6</v>
      </c>
      <c r="L18" s="25" t="s">
        <v>7</v>
      </c>
      <c r="M18" s="25">
        <v>1.2</v>
      </c>
      <c r="N18" s="25" t="s">
        <v>8</v>
      </c>
      <c r="O18" s="26">
        <f>-I18*K18*M18</f>
        <v>-2.88</v>
      </c>
      <c r="P18" s="84"/>
      <c r="Q18" s="97"/>
      <c r="R18" s="87"/>
      <c r="S18" s="87"/>
    </row>
    <row r="19" spans="1:19" x14ac:dyDescent="0.25">
      <c r="A19" s="109"/>
      <c r="B19" s="46"/>
      <c r="C19" s="36"/>
      <c r="D19" s="36"/>
      <c r="E19" s="36"/>
      <c r="F19" s="36"/>
      <c r="G19" s="36"/>
      <c r="H19" s="36"/>
      <c r="I19" s="34">
        <v>8</v>
      </c>
      <c r="J19" s="25" t="s">
        <v>7</v>
      </c>
      <c r="K19" s="25">
        <v>1.5</v>
      </c>
      <c r="L19" s="25" t="s">
        <v>7</v>
      </c>
      <c r="M19" s="25">
        <v>0.45</v>
      </c>
      <c r="N19" s="25" t="s">
        <v>8</v>
      </c>
      <c r="O19" s="26">
        <f>-I19*K19*M19</f>
        <v>-5.4</v>
      </c>
      <c r="P19" s="84"/>
      <c r="Q19" s="97"/>
      <c r="R19" s="87"/>
      <c r="S19" s="87"/>
    </row>
    <row r="20" spans="1:19" x14ac:dyDescent="0.25">
      <c r="A20" s="109"/>
      <c r="B20" s="46"/>
      <c r="C20" s="36"/>
      <c r="D20" s="36"/>
      <c r="E20" s="36"/>
      <c r="F20" s="36"/>
      <c r="G20" s="36"/>
      <c r="H20" s="36"/>
      <c r="I20" s="34">
        <v>4</v>
      </c>
      <c r="J20" s="25" t="s">
        <v>7</v>
      </c>
      <c r="K20" s="25">
        <v>0.6</v>
      </c>
      <c r="L20" s="25" t="s">
        <v>7</v>
      </c>
      <c r="M20" s="25">
        <v>0.45</v>
      </c>
      <c r="N20" s="25" t="s">
        <v>8</v>
      </c>
      <c r="O20" s="26">
        <f>-I20*K20*M20</f>
        <v>-1.08</v>
      </c>
      <c r="P20" s="84"/>
      <c r="Q20" s="97"/>
      <c r="R20" s="87"/>
      <c r="S20" s="87"/>
    </row>
    <row r="21" spans="1:19" x14ac:dyDescent="0.25">
      <c r="A21" s="110"/>
      <c r="B21" s="103" t="s">
        <v>9</v>
      </c>
      <c r="C21" s="89"/>
      <c r="D21" s="89"/>
      <c r="E21" s="89"/>
      <c r="F21" s="89"/>
      <c r="G21" s="89"/>
      <c r="H21" s="89"/>
      <c r="I21" s="89"/>
      <c r="J21" s="89"/>
      <c r="K21" s="89"/>
      <c r="L21" s="89"/>
      <c r="M21" s="89"/>
      <c r="N21" s="29" t="s">
        <v>8</v>
      </c>
      <c r="O21" s="37">
        <f>SUM(O13:O20)</f>
        <v>330.64000000000004</v>
      </c>
      <c r="P21" s="85"/>
      <c r="Q21" s="98"/>
      <c r="R21" s="88"/>
      <c r="S21" s="88"/>
    </row>
    <row r="22" spans="1:19" ht="65.25" customHeight="1" x14ac:dyDescent="0.25">
      <c r="A22" s="56">
        <v>4</v>
      </c>
      <c r="B22" s="90" t="s">
        <v>16</v>
      </c>
      <c r="C22" s="91"/>
      <c r="D22" s="91"/>
      <c r="E22" s="91"/>
      <c r="F22" s="91"/>
      <c r="G22" s="91"/>
      <c r="H22" s="91"/>
      <c r="I22" s="91"/>
      <c r="J22" s="91"/>
      <c r="K22" s="91"/>
      <c r="L22" s="91"/>
      <c r="M22" s="91"/>
      <c r="N22" s="91"/>
      <c r="O22" s="92"/>
      <c r="P22" s="38" t="s">
        <v>6</v>
      </c>
      <c r="Q22" s="39">
        <v>330.64</v>
      </c>
      <c r="R22" s="20"/>
      <c r="S22" s="20">
        <f>Q22*R22</f>
        <v>0</v>
      </c>
    </row>
    <row r="23" spans="1:19" ht="66" customHeight="1" x14ac:dyDescent="0.25">
      <c r="A23" s="115">
        <v>5</v>
      </c>
      <c r="B23" s="80" t="s">
        <v>17</v>
      </c>
      <c r="C23" s="81"/>
      <c r="D23" s="81"/>
      <c r="E23" s="81"/>
      <c r="F23" s="81"/>
      <c r="G23" s="81"/>
      <c r="H23" s="81"/>
      <c r="I23" s="81"/>
      <c r="J23" s="81"/>
      <c r="K23" s="81"/>
      <c r="L23" s="81"/>
      <c r="M23" s="81"/>
      <c r="N23" s="81"/>
      <c r="O23" s="82"/>
      <c r="P23" s="105" t="s">
        <v>6</v>
      </c>
      <c r="Q23" s="96">
        <v>26.4</v>
      </c>
      <c r="R23" s="86"/>
      <c r="S23" s="86">
        <f>Q23*R23</f>
        <v>0</v>
      </c>
    </row>
    <row r="24" spans="1:19" x14ac:dyDescent="0.25">
      <c r="A24" s="99"/>
      <c r="B24" s="99" t="s">
        <v>18</v>
      </c>
      <c r="C24" s="100"/>
      <c r="D24" s="100"/>
      <c r="E24" s="40"/>
      <c r="F24" s="40"/>
      <c r="G24" s="40"/>
      <c r="H24" s="40"/>
      <c r="I24" s="34">
        <v>2</v>
      </c>
      <c r="J24" s="25" t="s">
        <v>7</v>
      </c>
      <c r="K24" s="25">
        <v>34</v>
      </c>
      <c r="L24" s="25" t="s">
        <v>7</v>
      </c>
      <c r="M24" s="25">
        <v>0.3</v>
      </c>
      <c r="N24" s="25" t="s">
        <v>8</v>
      </c>
      <c r="O24" s="26">
        <f>I24*K24*M24</f>
        <v>20.399999999999999</v>
      </c>
      <c r="P24" s="106"/>
      <c r="Q24" s="97"/>
      <c r="R24" s="87"/>
      <c r="S24" s="87"/>
    </row>
    <row r="25" spans="1:19" x14ac:dyDescent="0.25">
      <c r="A25" s="99"/>
      <c r="B25" s="42"/>
      <c r="C25" s="40"/>
      <c r="D25" s="40"/>
      <c r="E25" s="40"/>
      <c r="F25" s="40"/>
      <c r="G25" s="40"/>
      <c r="H25" s="40"/>
      <c r="I25" s="34">
        <v>2</v>
      </c>
      <c r="J25" s="25" t="s">
        <v>7</v>
      </c>
      <c r="K25" s="25">
        <v>10</v>
      </c>
      <c r="L25" s="25" t="s">
        <v>7</v>
      </c>
      <c r="M25" s="25">
        <v>0.3</v>
      </c>
      <c r="N25" s="25" t="s">
        <v>8</v>
      </c>
      <c r="O25" s="26">
        <f>I25*K25*M25</f>
        <v>6</v>
      </c>
      <c r="P25" s="106"/>
      <c r="Q25" s="97"/>
      <c r="R25" s="87"/>
      <c r="S25" s="87"/>
    </row>
    <row r="26" spans="1:19" x14ac:dyDescent="0.25">
      <c r="A26" s="116"/>
      <c r="B26" s="43"/>
      <c r="C26" s="44"/>
      <c r="D26" s="44"/>
      <c r="E26" s="44"/>
      <c r="F26" s="44"/>
      <c r="G26" s="44"/>
      <c r="H26" s="44"/>
      <c r="I26" s="61"/>
      <c r="J26" s="29"/>
      <c r="K26" s="29"/>
      <c r="L26" s="29"/>
      <c r="M26" s="29"/>
      <c r="N26" s="29" t="s">
        <v>8</v>
      </c>
      <c r="O26" s="37">
        <f>SUM(O24:O25)</f>
        <v>26.4</v>
      </c>
      <c r="P26" s="107"/>
      <c r="Q26" s="98"/>
      <c r="R26" s="88"/>
      <c r="S26" s="88"/>
    </row>
    <row r="27" spans="1:19" ht="81" customHeight="1" x14ac:dyDescent="0.25">
      <c r="A27" s="108">
        <v>6</v>
      </c>
      <c r="B27" s="80" t="s">
        <v>19</v>
      </c>
      <c r="C27" s="81"/>
      <c r="D27" s="81"/>
      <c r="E27" s="81"/>
      <c r="F27" s="81"/>
      <c r="G27" s="81"/>
      <c r="H27" s="81"/>
      <c r="I27" s="81"/>
      <c r="J27" s="81"/>
      <c r="K27" s="81"/>
      <c r="L27" s="81"/>
      <c r="M27" s="81"/>
      <c r="N27" s="81"/>
      <c r="O27" s="82"/>
      <c r="P27" s="83" t="s">
        <v>6</v>
      </c>
      <c r="Q27" s="96">
        <v>66.16</v>
      </c>
      <c r="R27" s="86"/>
      <c r="S27" s="86">
        <f>Q27*R27</f>
        <v>0</v>
      </c>
    </row>
    <row r="28" spans="1:19" x14ac:dyDescent="0.25">
      <c r="A28" s="109"/>
      <c r="B28" s="99" t="s">
        <v>18</v>
      </c>
      <c r="C28" s="100"/>
      <c r="D28" s="100"/>
      <c r="E28" s="40"/>
      <c r="F28" s="40"/>
      <c r="G28" s="40"/>
      <c r="H28" s="40"/>
      <c r="I28" s="34">
        <v>2</v>
      </c>
      <c r="J28" s="25" t="s">
        <v>7</v>
      </c>
      <c r="K28" s="25">
        <v>34</v>
      </c>
      <c r="L28" s="25" t="s">
        <v>7</v>
      </c>
      <c r="M28" s="25">
        <v>0.3</v>
      </c>
      <c r="N28" s="25" t="s">
        <v>8</v>
      </c>
      <c r="O28" s="26">
        <f>I28*K28*M28</f>
        <v>20.399999999999999</v>
      </c>
      <c r="P28" s="84"/>
      <c r="Q28" s="97"/>
      <c r="R28" s="87"/>
      <c r="S28" s="87"/>
    </row>
    <row r="29" spans="1:19" x14ac:dyDescent="0.25">
      <c r="A29" s="109"/>
      <c r="B29" s="42"/>
      <c r="C29" s="40"/>
      <c r="D29" s="40"/>
      <c r="E29" s="40"/>
      <c r="F29" s="40"/>
      <c r="G29" s="40"/>
      <c r="H29" s="40"/>
      <c r="I29" s="34">
        <v>2</v>
      </c>
      <c r="J29" s="25" t="s">
        <v>7</v>
      </c>
      <c r="K29" s="25">
        <v>10</v>
      </c>
      <c r="L29" s="25" t="s">
        <v>7</v>
      </c>
      <c r="M29" s="25">
        <v>0.3</v>
      </c>
      <c r="N29" s="25" t="s">
        <v>8</v>
      </c>
      <c r="O29" s="26">
        <f>I29*K29*M29</f>
        <v>6</v>
      </c>
      <c r="P29" s="84"/>
      <c r="Q29" s="97"/>
      <c r="R29" s="87"/>
      <c r="S29" s="87"/>
    </row>
    <row r="30" spans="1:19" x14ac:dyDescent="0.25">
      <c r="A30" s="109"/>
      <c r="B30" s="99" t="s">
        <v>13</v>
      </c>
      <c r="C30" s="100"/>
      <c r="D30" s="100"/>
      <c r="E30" s="36"/>
      <c r="F30" s="36"/>
      <c r="G30" s="41">
        <v>2</v>
      </c>
      <c r="H30" s="25" t="s">
        <v>7</v>
      </c>
      <c r="I30" s="34">
        <v>4</v>
      </c>
      <c r="J30" s="25" t="s">
        <v>7</v>
      </c>
      <c r="K30" s="25">
        <v>1</v>
      </c>
      <c r="L30" s="25" t="s">
        <v>7</v>
      </c>
      <c r="M30" s="25">
        <v>2</v>
      </c>
      <c r="N30" s="25" t="s">
        <v>8</v>
      </c>
      <c r="O30" s="26">
        <f>G30*I30*K30*M30</f>
        <v>16</v>
      </c>
      <c r="P30" s="84"/>
      <c r="Q30" s="97"/>
      <c r="R30" s="87"/>
      <c r="S30" s="87"/>
    </row>
    <row r="31" spans="1:19" x14ac:dyDescent="0.25">
      <c r="A31" s="109"/>
      <c r="B31" s="99" t="s">
        <v>14</v>
      </c>
      <c r="C31" s="100"/>
      <c r="D31" s="100"/>
      <c r="E31" s="36"/>
      <c r="F31" s="36"/>
      <c r="G31" s="41">
        <v>1</v>
      </c>
      <c r="H31" s="25" t="s">
        <v>7</v>
      </c>
      <c r="I31" s="34">
        <v>8</v>
      </c>
      <c r="J31" s="25" t="s">
        <v>7</v>
      </c>
      <c r="K31" s="25">
        <v>1.5</v>
      </c>
      <c r="L31" s="25" t="s">
        <v>7</v>
      </c>
      <c r="M31" s="25">
        <v>1.2</v>
      </c>
      <c r="N31" s="25" t="s">
        <v>8</v>
      </c>
      <c r="O31" s="26">
        <f>G31*I31*K31*M31</f>
        <v>14.399999999999999</v>
      </c>
      <c r="P31" s="84"/>
      <c r="Q31" s="97"/>
      <c r="R31" s="87"/>
      <c r="S31" s="87"/>
    </row>
    <row r="32" spans="1:19" x14ac:dyDescent="0.25">
      <c r="A32" s="109"/>
      <c r="B32" s="46"/>
      <c r="C32" s="36"/>
      <c r="D32" s="36"/>
      <c r="E32" s="36"/>
      <c r="F32" s="36"/>
      <c r="G32" s="41">
        <v>1</v>
      </c>
      <c r="H32" s="25" t="s">
        <v>7</v>
      </c>
      <c r="I32" s="34">
        <v>4</v>
      </c>
      <c r="J32" s="25" t="s">
        <v>7</v>
      </c>
      <c r="K32" s="25">
        <v>0.6</v>
      </c>
      <c r="L32" s="25" t="s">
        <v>7</v>
      </c>
      <c r="M32" s="25">
        <v>1.2</v>
      </c>
      <c r="N32" s="25" t="s">
        <v>8</v>
      </c>
      <c r="O32" s="26">
        <f>G32*I32*K32*M32</f>
        <v>2.88</v>
      </c>
      <c r="P32" s="84"/>
      <c r="Q32" s="97"/>
      <c r="R32" s="87"/>
      <c r="S32" s="87"/>
    </row>
    <row r="33" spans="1:19" x14ac:dyDescent="0.25">
      <c r="A33" s="109"/>
      <c r="B33" s="46"/>
      <c r="C33" s="36"/>
      <c r="D33" s="36"/>
      <c r="E33" s="36"/>
      <c r="F33" s="36"/>
      <c r="G33" s="41">
        <v>1</v>
      </c>
      <c r="H33" s="25" t="s">
        <v>7</v>
      </c>
      <c r="I33" s="34">
        <v>8</v>
      </c>
      <c r="J33" s="25" t="s">
        <v>7</v>
      </c>
      <c r="K33" s="25">
        <v>1.5</v>
      </c>
      <c r="L33" s="25" t="s">
        <v>7</v>
      </c>
      <c r="M33" s="25">
        <v>0.45</v>
      </c>
      <c r="N33" s="25" t="s">
        <v>8</v>
      </c>
      <c r="O33" s="26">
        <f>G33*I33*K33*M33</f>
        <v>5.4</v>
      </c>
      <c r="P33" s="84"/>
      <c r="Q33" s="97"/>
      <c r="R33" s="87"/>
      <c r="S33" s="87"/>
    </row>
    <row r="34" spans="1:19" x14ac:dyDescent="0.25">
      <c r="A34" s="109"/>
      <c r="B34" s="46"/>
      <c r="C34" s="36"/>
      <c r="D34" s="36"/>
      <c r="E34" s="36"/>
      <c r="F34" s="36"/>
      <c r="G34" s="41">
        <v>1</v>
      </c>
      <c r="H34" s="25" t="s">
        <v>7</v>
      </c>
      <c r="I34" s="34">
        <v>4</v>
      </c>
      <c r="J34" s="25" t="s">
        <v>7</v>
      </c>
      <c r="K34" s="25">
        <v>0.6</v>
      </c>
      <c r="L34" s="25" t="s">
        <v>7</v>
      </c>
      <c r="M34" s="25">
        <v>0.45</v>
      </c>
      <c r="N34" s="25" t="s">
        <v>8</v>
      </c>
      <c r="O34" s="26">
        <f>G34*I34*K34*M34</f>
        <v>1.08</v>
      </c>
      <c r="P34" s="84"/>
      <c r="Q34" s="97"/>
      <c r="R34" s="87"/>
      <c r="S34" s="87"/>
    </row>
    <row r="35" spans="1:19" x14ac:dyDescent="0.25">
      <c r="A35" s="110"/>
      <c r="B35" s="103" t="s">
        <v>9</v>
      </c>
      <c r="C35" s="89"/>
      <c r="D35" s="89"/>
      <c r="E35" s="89"/>
      <c r="F35" s="89"/>
      <c r="G35" s="89"/>
      <c r="H35" s="89"/>
      <c r="I35" s="89"/>
      <c r="J35" s="89"/>
      <c r="K35" s="89"/>
      <c r="L35" s="89"/>
      <c r="M35" s="89"/>
      <c r="N35" s="29" t="s">
        <v>8</v>
      </c>
      <c r="O35" s="37">
        <f>SUM(O28:O34)</f>
        <v>66.16</v>
      </c>
      <c r="P35" s="85"/>
      <c r="Q35" s="98"/>
      <c r="R35" s="88"/>
      <c r="S35" s="88"/>
    </row>
    <row r="36" spans="1:19" ht="79.5" customHeight="1" x14ac:dyDescent="0.25">
      <c r="A36" s="108">
        <v>7</v>
      </c>
      <c r="B36" s="80" t="s">
        <v>21</v>
      </c>
      <c r="C36" s="81"/>
      <c r="D36" s="81"/>
      <c r="E36" s="81"/>
      <c r="F36" s="81"/>
      <c r="G36" s="81"/>
      <c r="H36" s="81"/>
      <c r="I36" s="81"/>
      <c r="J36" s="81"/>
      <c r="K36" s="81"/>
      <c r="L36" s="81"/>
      <c r="M36" s="81"/>
      <c r="N36" s="81"/>
      <c r="O36" s="82"/>
      <c r="P36" s="83" t="s">
        <v>6</v>
      </c>
      <c r="Q36" s="96">
        <v>23.76</v>
      </c>
      <c r="R36" s="86"/>
      <c r="S36" s="86">
        <f>Q36*R36</f>
        <v>0</v>
      </c>
    </row>
    <row r="37" spans="1:19" x14ac:dyDescent="0.25">
      <c r="A37" s="109"/>
      <c r="B37" s="99" t="s">
        <v>14</v>
      </c>
      <c r="C37" s="100"/>
      <c r="D37" s="100"/>
      <c r="E37" s="36"/>
      <c r="F37" s="36"/>
      <c r="G37" s="41">
        <v>1</v>
      </c>
      <c r="H37" s="25" t="s">
        <v>7</v>
      </c>
      <c r="I37" s="34">
        <v>8</v>
      </c>
      <c r="J37" s="25" t="s">
        <v>7</v>
      </c>
      <c r="K37" s="25">
        <v>1.5</v>
      </c>
      <c r="L37" s="25" t="s">
        <v>7</v>
      </c>
      <c r="M37" s="25">
        <v>1.2</v>
      </c>
      <c r="N37" s="25" t="s">
        <v>8</v>
      </c>
      <c r="O37" s="26">
        <f>G37*I37*K37*M37</f>
        <v>14.399999999999999</v>
      </c>
      <c r="P37" s="84"/>
      <c r="Q37" s="97"/>
      <c r="R37" s="87"/>
      <c r="S37" s="87"/>
    </row>
    <row r="38" spans="1:19" x14ac:dyDescent="0.25">
      <c r="A38" s="109"/>
      <c r="B38" s="46"/>
      <c r="C38" s="36"/>
      <c r="D38" s="36"/>
      <c r="E38" s="36"/>
      <c r="F38" s="36"/>
      <c r="G38" s="41">
        <v>1</v>
      </c>
      <c r="H38" s="25" t="s">
        <v>7</v>
      </c>
      <c r="I38" s="34">
        <v>4</v>
      </c>
      <c r="J38" s="25" t="s">
        <v>7</v>
      </c>
      <c r="K38" s="25">
        <v>0.6</v>
      </c>
      <c r="L38" s="25" t="s">
        <v>7</v>
      </c>
      <c r="M38" s="25">
        <v>1.2</v>
      </c>
      <c r="N38" s="25" t="s">
        <v>8</v>
      </c>
      <c r="O38" s="26">
        <f>G38*I38*K38*M38</f>
        <v>2.88</v>
      </c>
      <c r="P38" s="84"/>
      <c r="Q38" s="97"/>
      <c r="R38" s="87"/>
      <c r="S38" s="87"/>
    </row>
    <row r="39" spans="1:19" x14ac:dyDescent="0.25">
      <c r="A39" s="109"/>
      <c r="B39" s="46"/>
      <c r="C39" s="36"/>
      <c r="D39" s="36"/>
      <c r="E39" s="36"/>
      <c r="F39" s="36"/>
      <c r="G39" s="41">
        <v>1</v>
      </c>
      <c r="H39" s="25" t="s">
        <v>7</v>
      </c>
      <c r="I39" s="34">
        <v>8</v>
      </c>
      <c r="J39" s="25" t="s">
        <v>7</v>
      </c>
      <c r="K39" s="25">
        <v>1.5</v>
      </c>
      <c r="L39" s="25" t="s">
        <v>7</v>
      </c>
      <c r="M39" s="25">
        <v>0.45</v>
      </c>
      <c r="N39" s="25" t="s">
        <v>8</v>
      </c>
      <c r="O39" s="26">
        <f>G39*I39*K39*M39</f>
        <v>5.4</v>
      </c>
      <c r="P39" s="84"/>
      <c r="Q39" s="97"/>
      <c r="R39" s="87"/>
      <c r="S39" s="87"/>
    </row>
    <row r="40" spans="1:19" x14ac:dyDescent="0.25">
      <c r="A40" s="109"/>
      <c r="B40" s="46"/>
      <c r="C40" s="36"/>
      <c r="D40" s="36"/>
      <c r="E40" s="36"/>
      <c r="F40" s="36"/>
      <c r="G40" s="41">
        <v>1</v>
      </c>
      <c r="H40" s="25" t="s">
        <v>7</v>
      </c>
      <c r="I40" s="34">
        <v>4</v>
      </c>
      <c r="J40" s="25" t="s">
        <v>7</v>
      </c>
      <c r="K40" s="25">
        <v>0.6</v>
      </c>
      <c r="L40" s="25" t="s">
        <v>7</v>
      </c>
      <c r="M40" s="25">
        <v>0.45</v>
      </c>
      <c r="N40" s="25" t="s">
        <v>8</v>
      </c>
      <c r="O40" s="26">
        <f>G40*I40*K40*M40</f>
        <v>1.08</v>
      </c>
      <c r="P40" s="84"/>
      <c r="Q40" s="97"/>
      <c r="R40" s="87"/>
      <c r="S40" s="87"/>
    </row>
    <row r="41" spans="1:19" x14ac:dyDescent="0.25">
      <c r="A41" s="110"/>
      <c r="B41" s="103" t="s">
        <v>9</v>
      </c>
      <c r="C41" s="89"/>
      <c r="D41" s="89"/>
      <c r="E41" s="89"/>
      <c r="F41" s="89"/>
      <c r="G41" s="89"/>
      <c r="H41" s="89"/>
      <c r="I41" s="89"/>
      <c r="J41" s="89"/>
      <c r="K41" s="89"/>
      <c r="L41" s="89"/>
      <c r="M41" s="89"/>
      <c r="N41" s="29" t="s">
        <v>8</v>
      </c>
      <c r="O41" s="37">
        <f>SUM(O37:O40)</f>
        <v>23.759999999999998</v>
      </c>
      <c r="P41" s="85"/>
      <c r="Q41" s="98"/>
      <c r="R41" s="88"/>
      <c r="S41" s="88"/>
    </row>
    <row r="42" spans="1:19" ht="80.25" customHeight="1" x14ac:dyDescent="0.25">
      <c r="A42" s="56">
        <v>8</v>
      </c>
      <c r="B42" s="90" t="s">
        <v>23</v>
      </c>
      <c r="C42" s="91"/>
      <c r="D42" s="91"/>
      <c r="E42" s="91"/>
      <c r="F42" s="91"/>
      <c r="G42" s="91"/>
      <c r="H42" s="91"/>
      <c r="I42" s="91"/>
      <c r="J42" s="91"/>
      <c r="K42" s="91"/>
      <c r="L42" s="91"/>
      <c r="M42" s="91"/>
      <c r="N42" s="91"/>
      <c r="O42" s="92"/>
      <c r="P42" s="38" t="s">
        <v>6</v>
      </c>
      <c r="Q42" s="39">
        <v>23.76</v>
      </c>
      <c r="R42" s="20"/>
      <c r="S42" s="20">
        <f>Q42*R42</f>
        <v>0</v>
      </c>
    </row>
    <row r="43" spans="1:19" ht="24.75" customHeight="1" x14ac:dyDescent="0.25">
      <c r="A43" s="59"/>
      <c r="B43" s="59"/>
      <c r="C43" s="59"/>
      <c r="D43" s="59"/>
      <c r="E43" s="111" t="s">
        <v>24</v>
      </c>
      <c r="F43" s="111"/>
      <c r="G43" s="111"/>
      <c r="H43" s="111"/>
      <c r="I43" s="111"/>
      <c r="J43" s="111"/>
      <c r="K43" s="111"/>
      <c r="L43" s="111"/>
      <c r="M43" s="111"/>
      <c r="N43" s="111"/>
      <c r="O43" s="111"/>
      <c r="P43" s="111"/>
      <c r="Q43" s="111"/>
      <c r="R43" s="19" t="s">
        <v>8</v>
      </c>
      <c r="S43" s="53">
        <f>SUM(S6:S42)</f>
        <v>0</v>
      </c>
    </row>
    <row r="44" spans="1:19" ht="26.25" customHeight="1" x14ac:dyDescent="0.25">
      <c r="A44" s="59"/>
      <c r="B44" s="59"/>
      <c r="C44" s="59"/>
      <c r="D44" s="59"/>
      <c r="E44" s="112" t="s">
        <v>49</v>
      </c>
      <c r="F44" s="112"/>
      <c r="G44" s="112"/>
      <c r="H44" s="112"/>
      <c r="I44" s="112"/>
      <c r="J44" s="112"/>
      <c r="K44" s="112"/>
      <c r="L44" s="112"/>
      <c r="M44" s="112"/>
      <c r="N44" s="112"/>
      <c r="O44" s="112"/>
      <c r="P44" s="112"/>
      <c r="Q44" s="112"/>
      <c r="R44" s="16" t="s">
        <v>8</v>
      </c>
      <c r="S44" s="53">
        <f>S43*0.18</f>
        <v>0</v>
      </c>
    </row>
    <row r="45" spans="1:19" ht="27" customHeight="1" x14ac:dyDescent="0.25">
      <c r="A45" s="59"/>
      <c r="B45" s="59"/>
      <c r="C45" s="59"/>
      <c r="D45" s="59"/>
      <c r="E45" s="113" t="s">
        <v>25</v>
      </c>
      <c r="F45" s="113"/>
      <c r="G45" s="113"/>
      <c r="H45" s="113"/>
      <c r="I45" s="113"/>
      <c r="J45" s="113"/>
      <c r="K45" s="113"/>
      <c r="L45" s="113"/>
      <c r="M45" s="113"/>
      <c r="N45" s="113"/>
      <c r="O45" s="113"/>
      <c r="P45" s="113"/>
      <c r="Q45" s="113"/>
      <c r="R45" s="16" t="s">
        <v>8</v>
      </c>
      <c r="S45" s="53">
        <f>SUM(S43:S44)</f>
        <v>0</v>
      </c>
    </row>
    <row r="46" spans="1:19" ht="30.75" customHeight="1" x14ac:dyDescent="0.25">
      <c r="A46" s="59"/>
      <c r="B46" s="59"/>
      <c r="C46" s="59"/>
      <c r="D46" s="59"/>
      <c r="E46" s="113" t="s">
        <v>26</v>
      </c>
      <c r="F46" s="113"/>
      <c r="G46" s="113"/>
      <c r="H46" s="113"/>
      <c r="I46" s="113"/>
      <c r="J46" s="113"/>
      <c r="K46" s="113"/>
      <c r="L46" s="113"/>
      <c r="M46" s="113"/>
      <c r="N46" s="113"/>
      <c r="O46" s="113"/>
      <c r="P46" s="113"/>
      <c r="Q46" s="113"/>
      <c r="R46" s="16" t="s">
        <v>8</v>
      </c>
      <c r="S46" s="53">
        <f>ROUND(S45,0)</f>
        <v>0</v>
      </c>
    </row>
    <row r="47" spans="1:19" x14ac:dyDescent="0.25">
      <c r="A47" s="59"/>
      <c r="B47" s="59"/>
      <c r="C47" s="59"/>
      <c r="D47" s="59"/>
      <c r="E47" s="133"/>
      <c r="F47" s="133"/>
      <c r="G47" s="133"/>
      <c r="H47" s="133"/>
      <c r="I47" s="133"/>
      <c r="J47" s="133"/>
      <c r="K47" s="133"/>
      <c r="L47" s="133"/>
      <c r="M47" s="133"/>
      <c r="N47" s="133"/>
      <c r="O47" s="133"/>
      <c r="P47" s="133"/>
      <c r="Q47" s="133"/>
      <c r="R47" s="16"/>
      <c r="S47" s="22"/>
    </row>
    <row r="48" spans="1:19" x14ac:dyDescent="0.25">
      <c r="A48" s="21"/>
      <c r="B48" s="21"/>
      <c r="C48" s="21"/>
      <c r="D48" s="21"/>
      <c r="E48" s="126"/>
      <c r="F48" s="126"/>
      <c r="G48" s="126"/>
      <c r="H48" s="126"/>
      <c r="I48" s="126"/>
      <c r="J48" s="126"/>
      <c r="K48" s="126"/>
      <c r="L48" s="126"/>
      <c r="M48" s="126"/>
      <c r="N48" s="126"/>
      <c r="O48" s="126"/>
      <c r="P48" s="126"/>
      <c r="Q48" s="126"/>
      <c r="R48" s="16"/>
      <c r="S48" s="22"/>
    </row>
    <row r="49" spans="1:19" x14ac:dyDescent="0.25">
      <c r="A49" s="21"/>
      <c r="B49" s="21"/>
      <c r="C49" s="21"/>
      <c r="D49" s="21"/>
      <c r="E49" s="125"/>
      <c r="F49" s="125"/>
      <c r="G49" s="125"/>
      <c r="H49" s="125"/>
      <c r="I49" s="125"/>
      <c r="J49" s="125"/>
      <c r="K49" s="125"/>
      <c r="L49" s="125"/>
      <c r="M49" s="125"/>
      <c r="N49" s="125"/>
      <c r="O49" s="125"/>
      <c r="P49" s="125"/>
      <c r="Q49" s="125"/>
      <c r="R49" s="16"/>
      <c r="S49" s="22"/>
    </row>
    <row r="50" spans="1:19" x14ac:dyDescent="0.25">
      <c r="A50" s="21"/>
      <c r="B50" s="21"/>
      <c r="C50" s="21"/>
      <c r="D50" s="21"/>
      <c r="E50" s="127"/>
      <c r="F50" s="127"/>
      <c r="G50" s="127"/>
      <c r="H50" s="127"/>
      <c r="I50" s="127"/>
      <c r="J50" s="127"/>
      <c r="K50" s="127"/>
      <c r="L50" s="127"/>
      <c r="M50" s="127"/>
      <c r="N50" s="127"/>
      <c r="O50" s="127"/>
      <c r="P50" s="127"/>
      <c r="Q50" s="127"/>
      <c r="R50" s="16"/>
      <c r="S50" s="22"/>
    </row>
    <row r="51" spans="1:19" x14ac:dyDescent="0.25">
      <c r="A51" s="21"/>
      <c r="B51" s="21"/>
      <c r="C51" s="21"/>
      <c r="D51" s="21"/>
      <c r="E51" s="127"/>
      <c r="F51" s="127"/>
      <c r="G51" s="127"/>
      <c r="H51" s="127"/>
      <c r="I51" s="127"/>
      <c r="J51" s="127"/>
      <c r="K51" s="127"/>
      <c r="L51" s="127"/>
      <c r="M51" s="127"/>
      <c r="N51" s="127"/>
      <c r="O51" s="127"/>
      <c r="P51" s="127"/>
      <c r="Q51" s="127"/>
      <c r="R51" s="16"/>
      <c r="S51" s="22"/>
    </row>
    <row r="52" spans="1:19" x14ac:dyDescent="0.25">
      <c r="A52" s="114"/>
      <c r="B52" s="114"/>
      <c r="C52" s="114"/>
      <c r="D52" s="114"/>
      <c r="E52" s="114"/>
      <c r="F52" s="114"/>
      <c r="G52" s="114"/>
      <c r="H52" s="114"/>
      <c r="I52" s="114"/>
      <c r="J52" s="114"/>
      <c r="K52" s="114"/>
      <c r="L52" s="114"/>
      <c r="M52" s="114"/>
      <c r="N52" s="114"/>
      <c r="O52" s="114"/>
      <c r="P52" s="114"/>
      <c r="Q52" s="114"/>
      <c r="R52" s="114"/>
      <c r="S52" s="114"/>
    </row>
  </sheetData>
  <sheetProtection password="CE88" sheet="1" objects="1" scenarios="1"/>
  <mergeCells count="58">
    <mergeCell ref="E50:Q50"/>
    <mergeCell ref="E51:Q51"/>
    <mergeCell ref="A52:S52"/>
    <mergeCell ref="E44:Q44"/>
    <mergeCell ref="E45:Q45"/>
    <mergeCell ref="E46:Q46"/>
    <mergeCell ref="E47:Q47"/>
    <mergeCell ref="E48:Q48"/>
    <mergeCell ref="E49:Q49"/>
    <mergeCell ref="R36:R41"/>
    <mergeCell ref="S36:S41"/>
    <mergeCell ref="B37:D37"/>
    <mergeCell ref="B41:M41"/>
    <mergeCell ref="B42:O42"/>
    <mergeCell ref="E43:Q43"/>
    <mergeCell ref="B31:D31"/>
    <mergeCell ref="B35:M35"/>
    <mergeCell ref="A36:A41"/>
    <mergeCell ref="B36:O36"/>
    <mergeCell ref="P36:P41"/>
    <mergeCell ref="Q36:Q41"/>
    <mergeCell ref="S23:S26"/>
    <mergeCell ref="B24:D24"/>
    <mergeCell ref="A27:A35"/>
    <mergeCell ref="B27:O27"/>
    <mergeCell ref="P27:P35"/>
    <mergeCell ref="Q27:Q35"/>
    <mergeCell ref="R27:R35"/>
    <mergeCell ref="S27:S35"/>
    <mergeCell ref="B28:D28"/>
    <mergeCell ref="B30:D30"/>
    <mergeCell ref="R23:R26"/>
    <mergeCell ref="B22:O22"/>
    <mergeCell ref="A23:A26"/>
    <mergeCell ref="B23:O23"/>
    <mergeCell ref="P23:P26"/>
    <mergeCell ref="Q23:Q26"/>
    <mergeCell ref="S12:S21"/>
    <mergeCell ref="B16:D18"/>
    <mergeCell ref="E16:G16"/>
    <mergeCell ref="E17:G18"/>
    <mergeCell ref="B21:M21"/>
    <mergeCell ref="Q12:Q21"/>
    <mergeCell ref="B11:O11"/>
    <mergeCell ref="A12:A21"/>
    <mergeCell ref="B12:O12"/>
    <mergeCell ref="P12:P21"/>
    <mergeCell ref="R12:R21"/>
    <mergeCell ref="A1:S1"/>
    <mergeCell ref="A2:S2"/>
    <mergeCell ref="B5:O5"/>
    <mergeCell ref="A6:A10"/>
    <mergeCell ref="B6:O6"/>
    <mergeCell ref="P6:P10"/>
    <mergeCell ref="Q6:Q10"/>
    <mergeCell ref="R6:R10"/>
    <mergeCell ref="S6:S10"/>
    <mergeCell ref="K10:M10"/>
  </mergeCells>
  <pageMargins left="0.7" right="0.7" top="0.75" bottom="0.75" header="0.3" footer="0.3"/>
  <pageSetup paperSize="9" scale="85"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workbookViewId="0">
      <selection activeCell="O3" sqref="O3"/>
    </sheetView>
  </sheetViews>
  <sheetFormatPr defaultRowHeight="15" x14ac:dyDescent="0.25"/>
  <cols>
    <col min="1" max="1" width="7.28515625" style="8" customWidth="1"/>
    <col min="2" max="2" width="4.28515625" style="8" customWidth="1"/>
    <col min="3" max="3" width="6.140625" style="8" customWidth="1"/>
    <col min="4" max="4" width="9.140625" style="8"/>
    <col min="5" max="5" width="4.7109375" style="8" customWidth="1"/>
    <col min="6" max="6" width="0.7109375" style="8" customWidth="1"/>
    <col min="7" max="7" width="7" style="8" customWidth="1"/>
    <col min="8" max="8" width="4.5703125" style="8" customWidth="1"/>
    <col min="9" max="9" width="6.85546875" style="8" customWidth="1"/>
    <col min="10" max="10" width="4.42578125" style="8" customWidth="1"/>
    <col min="11" max="11" width="9.140625" style="8"/>
    <col min="12" max="12" width="3.42578125" style="8" customWidth="1"/>
    <col min="13" max="13" width="9.140625" style="8"/>
    <col min="14" max="14" width="3.85546875" style="8" customWidth="1"/>
    <col min="15" max="15" width="9.140625" style="8"/>
    <col min="16" max="16" width="7.140625" style="8" customWidth="1"/>
    <col min="17" max="17" width="7" style="8" customWidth="1"/>
    <col min="18" max="18" width="19.42578125" style="8" customWidth="1"/>
    <col min="19" max="19" width="21.28515625" style="8" customWidth="1"/>
    <col min="20" max="16384" width="9.140625" style="8"/>
  </cols>
  <sheetData>
    <row r="1" spans="1:19" ht="18.75" x14ac:dyDescent="0.25">
      <c r="A1" s="73" t="s">
        <v>67</v>
      </c>
      <c r="B1" s="73"/>
      <c r="C1" s="73"/>
      <c r="D1" s="73"/>
      <c r="E1" s="73"/>
      <c r="F1" s="73"/>
      <c r="G1" s="73"/>
      <c r="H1" s="73"/>
      <c r="I1" s="73"/>
      <c r="J1" s="73"/>
      <c r="K1" s="73"/>
      <c r="L1" s="73"/>
      <c r="M1" s="73"/>
      <c r="N1" s="73"/>
      <c r="O1" s="73"/>
      <c r="P1" s="73"/>
      <c r="Q1" s="73"/>
      <c r="R1" s="73"/>
      <c r="S1" s="73"/>
    </row>
    <row r="2" spans="1:19" ht="27" customHeight="1" x14ac:dyDescent="0.25">
      <c r="A2" s="68" t="s">
        <v>44</v>
      </c>
      <c r="B2" s="68"/>
      <c r="C2" s="68"/>
      <c r="D2" s="68"/>
      <c r="E2" s="68"/>
      <c r="F2" s="68"/>
      <c r="G2" s="68"/>
      <c r="H2" s="68"/>
      <c r="I2" s="68"/>
      <c r="J2" s="68"/>
      <c r="K2" s="68"/>
      <c r="L2" s="68"/>
      <c r="M2" s="68"/>
      <c r="N2" s="68"/>
      <c r="O2" s="68"/>
      <c r="P2" s="68"/>
      <c r="Q2" s="68"/>
      <c r="R2" s="68"/>
      <c r="S2" s="68"/>
    </row>
    <row r="3" spans="1:19" ht="35.25" customHeight="1" x14ac:dyDescent="0.25">
      <c r="A3" s="9" t="s">
        <v>69</v>
      </c>
      <c r="B3" s="10"/>
      <c r="C3" s="10"/>
      <c r="D3" s="10"/>
      <c r="E3" s="10"/>
      <c r="F3" s="10"/>
      <c r="G3" s="11"/>
      <c r="H3" s="11"/>
      <c r="I3" s="11"/>
      <c r="J3" s="11"/>
      <c r="K3" s="11"/>
      <c r="L3" s="11"/>
      <c r="M3" s="11"/>
      <c r="N3" s="11"/>
      <c r="O3" s="11"/>
      <c r="P3" s="11"/>
      <c r="Q3" s="11"/>
      <c r="R3" s="11"/>
      <c r="S3" s="68"/>
    </row>
    <row r="4" spans="1:19" ht="15.75" x14ac:dyDescent="0.25">
      <c r="A4" s="69"/>
      <c r="B4" s="69"/>
      <c r="C4" s="69"/>
      <c r="D4" s="69"/>
      <c r="E4" s="69"/>
      <c r="F4" s="68"/>
      <c r="G4" s="68"/>
      <c r="H4" s="68"/>
      <c r="I4" s="68"/>
      <c r="J4" s="68"/>
      <c r="K4" s="68"/>
      <c r="L4" s="68"/>
      <c r="M4" s="68"/>
      <c r="N4" s="68"/>
      <c r="O4" s="68"/>
      <c r="P4" s="68"/>
      <c r="Q4" s="68"/>
      <c r="R4" s="68"/>
      <c r="S4" s="68"/>
    </row>
    <row r="5" spans="1:19" ht="15.75" x14ac:dyDescent="0.25">
      <c r="A5" s="54" t="s">
        <v>54</v>
      </c>
      <c r="B5" s="76" t="s">
        <v>0</v>
      </c>
      <c r="C5" s="76"/>
      <c r="D5" s="76"/>
      <c r="E5" s="76"/>
      <c r="F5" s="76"/>
      <c r="G5" s="76"/>
      <c r="H5" s="76"/>
      <c r="I5" s="76"/>
      <c r="J5" s="76"/>
      <c r="K5" s="76"/>
      <c r="L5" s="76"/>
      <c r="M5" s="76"/>
      <c r="N5" s="76"/>
      <c r="O5" s="76"/>
      <c r="P5" s="54" t="s">
        <v>1</v>
      </c>
      <c r="Q5" s="54" t="s">
        <v>2</v>
      </c>
      <c r="R5" s="14" t="s">
        <v>3</v>
      </c>
      <c r="S5" s="14" t="s">
        <v>4</v>
      </c>
    </row>
    <row r="6" spans="1:19" ht="66" customHeight="1" x14ac:dyDescent="0.25">
      <c r="A6" s="108">
        <v>1</v>
      </c>
      <c r="B6" s="80" t="s">
        <v>5</v>
      </c>
      <c r="C6" s="81"/>
      <c r="D6" s="81"/>
      <c r="E6" s="81"/>
      <c r="F6" s="81"/>
      <c r="G6" s="81"/>
      <c r="H6" s="81"/>
      <c r="I6" s="81"/>
      <c r="J6" s="81"/>
      <c r="K6" s="81"/>
      <c r="L6" s="81"/>
      <c r="M6" s="81"/>
      <c r="N6" s="81"/>
      <c r="O6" s="82"/>
      <c r="P6" s="83" t="s">
        <v>6</v>
      </c>
      <c r="Q6" s="83">
        <v>39.97</v>
      </c>
      <c r="R6" s="86"/>
      <c r="S6" s="86">
        <f>Q6*R6</f>
        <v>0</v>
      </c>
    </row>
    <row r="7" spans="1:19" x14ac:dyDescent="0.25">
      <c r="A7" s="109"/>
      <c r="B7" s="23"/>
      <c r="C7" s="24"/>
      <c r="D7" s="24"/>
      <c r="E7" s="24"/>
      <c r="F7" s="24"/>
      <c r="G7" s="24"/>
      <c r="H7" s="24"/>
      <c r="I7" s="24"/>
      <c r="J7" s="24"/>
      <c r="K7" s="25">
        <v>3.7</v>
      </c>
      <c r="L7" s="25" t="s">
        <v>7</v>
      </c>
      <c r="M7" s="25">
        <v>4</v>
      </c>
      <c r="N7" s="25" t="s">
        <v>8</v>
      </c>
      <c r="O7" s="26">
        <f>K7*M7</f>
        <v>14.8</v>
      </c>
      <c r="P7" s="84"/>
      <c r="Q7" s="84"/>
      <c r="R7" s="87"/>
      <c r="S7" s="87"/>
    </row>
    <row r="8" spans="1:19" x14ac:dyDescent="0.25">
      <c r="A8" s="109"/>
      <c r="B8" s="23"/>
      <c r="C8" s="24"/>
      <c r="D8" s="24"/>
      <c r="E8" s="24"/>
      <c r="F8" s="24"/>
      <c r="G8" s="24"/>
      <c r="H8" s="24"/>
      <c r="I8" s="24"/>
      <c r="J8" s="24"/>
      <c r="K8" s="25">
        <v>4.2</v>
      </c>
      <c r="L8" s="25" t="s">
        <v>7</v>
      </c>
      <c r="M8" s="25">
        <v>3.3</v>
      </c>
      <c r="N8" s="25" t="s">
        <v>8</v>
      </c>
      <c r="O8" s="26">
        <f>K8*M8</f>
        <v>13.86</v>
      </c>
      <c r="P8" s="84"/>
      <c r="Q8" s="84"/>
      <c r="R8" s="87"/>
      <c r="S8" s="87"/>
    </row>
    <row r="9" spans="1:19" x14ac:dyDescent="0.25">
      <c r="A9" s="109"/>
      <c r="B9" s="23"/>
      <c r="C9" s="24"/>
      <c r="D9" s="24"/>
      <c r="E9" s="24"/>
      <c r="F9" s="24"/>
      <c r="G9" s="24"/>
      <c r="H9" s="24"/>
      <c r="I9" s="24"/>
      <c r="J9" s="24"/>
      <c r="K9" s="25">
        <v>2.9</v>
      </c>
      <c r="L9" s="25" t="s">
        <v>7</v>
      </c>
      <c r="M9" s="25">
        <v>3.9</v>
      </c>
      <c r="N9" s="25" t="s">
        <v>8</v>
      </c>
      <c r="O9" s="26">
        <f>K9*M9</f>
        <v>11.309999999999999</v>
      </c>
      <c r="P9" s="84"/>
      <c r="Q9" s="84"/>
      <c r="R9" s="87"/>
      <c r="S9" s="87"/>
    </row>
    <row r="10" spans="1:19" x14ac:dyDescent="0.25">
      <c r="A10" s="110"/>
      <c r="B10" s="27"/>
      <c r="C10" s="28"/>
      <c r="D10" s="28"/>
      <c r="E10" s="28"/>
      <c r="F10" s="28"/>
      <c r="G10" s="28"/>
      <c r="H10" s="28"/>
      <c r="I10" s="28"/>
      <c r="J10" s="28"/>
      <c r="K10" s="89" t="s">
        <v>9</v>
      </c>
      <c r="L10" s="89"/>
      <c r="M10" s="89"/>
      <c r="N10" s="29" t="s">
        <v>8</v>
      </c>
      <c r="O10" s="30">
        <f>SUM(O7:O9)</f>
        <v>39.97</v>
      </c>
      <c r="P10" s="85"/>
      <c r="Q10" s="85"/>
      <c r="R10" s="88"/>
      <c r="S10" s="88"/>
    </row>
    <row r="11" spans="1:19" ht="72.75" customHeight="1" x14ac:dyDescent="0.25">
      <c r="A11" s="55">
        <v>2</v>
      </c>
      <c r="B11" s="90" t="s">
        <v>10</v>
      </c>
      <c r="C11" s="91"/>
      <c r="D11" s="91"/>
      <c r="E11" s="91"/>
      <c r="F11" s="91"/>
      <c r="G11" s="91"/>
      <c r="H11" s="91"/>
      <c r="I11" s="91"/>
      <c r="J11" s="91"/>
      <c r="K11" s="91"/>
      <c r="L11" s="91"/>
      <c r="M11" s="91"/>
      <c r="N11" s="91"/>
      <c r="O11" s="92"/>
      <c r="P11" s="31" t="s">
        <v>6</v>
      </c>
      <c r="Q11" s="31">
        <v>39.97</v>
      </c>
      <c r="R11" s="17"/>
      <c r="S11" s="18">
        <f>Q11*R11</f>
        <v>0</v>
      </c>
    </row>
    <row r="12" spans="1:19" ht="36.75" customHeight="1" x14ac:dyDescent="0.25">
      <c r="A12" s="108">
        <v>3</v>
      </c>
      <c r="B12" s="93" t="s">
        <v>11</v>
      </c>
      <c r="C12" s="94"/>
      <c r="D12" s="94"/>
      <c r="E12" s="94"/>
      <c r="F12" s="94"/>
      <c r="G12" s="94"/>
      <c r="H12" s="94"/>
      <c r="I12" s="94"/>
      <c r="J12" s="94"/>
      <c r="K12" s="94"/>
      <c r="L12" s="94"/>
      <c r="M12" s="94"/>
      <c r="N12" s="94"/>
      <c r="O12" s="95"/>
      <c r="P12" s="83" t="s">
        <v>6</v>
      </c>
      <c r="Q12" s="96">
        <v>330.64</v>
      </c>
      <c r="R12" s="86"/>
      <c r="S12" s="86">
        <f>Q12*R12</f>
        <v>0</v>
      </c>
    </row>
    <row r="13" spans="1:19" x14ac:dyDescent="0.25">
      <c r="A13" s="109"/>
      <c r="B13" s="32"/>
      <c r="C13" s="33"/>
      <c r="D13" s="33"/>
      <c r="E13" s="33"/>
      <c r="F13" s="33"/>
      <c r="G13" s="34"/>
      <c r="H13" s="25"/>
      <c r="I13" s="34">
        <v>2</v>
      </c>
      <c r="J13" s="25" t="s">
        <v>7</v>
      </c>
      <c r="K13" s="25">
        <v>33</v>
      </c>
      <c r="L13" s="25" t="s">
        <v>7</v>
      </c>
      <c r="M13" s="25">
        <v>4</v>
      </c>
      <c r="N13" s="25" t="s">
        <v>8</v>
      </c>
      <c r="O13" s="26">
        <f>I13*K13*M13</f>
        <v>264</v>
      </c>
      <c r="P13" s="84"/>
      <c r="Q13" s="97"/>
      <c r="R13" s="87"/>
      <c r="S13" s="87"/>
    </row>
    <row r="14" spans="1:19" x14ac:dyDescent="0.25">
      <c r="A14" s="109"/>
      <c r="B14" s="32"/>
      <c r="C14" s="33"/>
      <c r="D14" s="33"/>
      <c r="E14" s="33"/>
      <c r="F14" s="33"/>
      <c r="G14" s="33"/>
      <c r="H14" s="33"/>
      <c r="I14" s="34">
        <v>2</v>
      </c>
      <c r="J14" s="25" t="s">
        <v>7</v>
      </c>
      <c r="K14" s="25">
        <v>7.5</v>
      </c>
      <c r="L14" s="25" t="s">
        <v>7</v>
      </c>
      <c r="M14" s="25">
        <v>4</v>
      </c>
      <c r="N14" s="25" t="s">
        <v>8</v>
      </c>
      <c r="O14" s="26">
        <f>I14*K14*M14</f>
        <v>60</v>
      </c>
      <c r="P14" s="84"/>
      <c r="Q14" s="97"/>
      <c r="R14" s="87"/>
      <c r="S14" s="87"/>
    </row>
    <row r="15" spans="1:19" x14ac:dyDescent="0.25">
      <c r="A15" s="109"/>
      <c r="B15" s="32"/>
      <c r="C15" s="33"/>
      <c r="D15" s="33"/>
      <c r="E15" s="33"/>
      <c r="F15" s="33"/>
      <c r="G15" s="35">
        <v>2</v>
      </c>
      <c r="H15" s="25" t="s">
        <v>7</v>
      </c>
      <c r="I15" s="34">
        <v>2</v>
      </c>
      <c r="J15" s="25" t="s">
        <v>7</v>
      </c>
      <c r="K15" s="25">
        <v>16</v>
      </c>
      <c r="L15" s="25" t="s">
        <v>7</v>
      </c>
      <c r="M15" s="25">
        <v>0.6</v>
      </c>
      <c r="N15" s="25" t="s">
        <v>8</v>
      </c>
      <c r="O15" s="26">
        <f>G15*I15*K15*M15</f>
        <v>38.4</v>
      </c>
      <c r="P15" s="84"/>
      <c r="Q15" s="97"/>
      <c r="R15" s="87"/>
      <c r="S15" s="87"/>
    </row>
    <row r="16" spans="1:19" x14ac:dyDescent="0.25">
      <c r="A16" s="109"/>
      <c r="B16" s="99" t="s">
        <v>29</v>
      </c>
      <c r="C16" s="100"/>
      <c r="D16" s="100"/>
      <c r="E16" s="131" t="s">
        <v>13</v>
      </c>
      <c r="F16" s="131"/>
      <c r="G16" s="131"/>
      <c r="H16" s="36"/>
      <c r="I16" s="34">
        <v>4</v>
      </c>
      <c r="J16" s="25" t="s">
        <v>7</v>
      </c>
      <c r="K16" s="25">
        <v>1</v>
      </c>
      <c r="L16" s="25" t="s">
        <v>7</v>
      </c>
      <c r="M16" s="25">
        <v>2</v>
      </c>
      <c r="N16" s="25" t="s">
        <v>8</v>
      </c>
      <c r="O16" s="26">
        <f>-I16*K16*M16</f>
        <v>-8</v>
      </c>
      <c r="P16" s="84"/>
      <c r="Q16" s="97"/>
      <c r="R16" s="87"/>
      <c r="S16" s="87"/>
    </row>
    <row r="17" spans="1:19" x14ac:dyDescent="0.25">
      <c r="A17" s="109"/>
      <c r="B17" s="99"/>
      <c r="C17" s="100"/>
      <c r="D17" s="100"/>
      <c r="E17" s="131" t="s">
        <v>14</v>
      </c>
      <c r="F17" s="131"/>
      <c r="G17" s="131"/>
      <c r="H17" s="36"/>
      <c r="I17" s="34">
        <v>8</v>
      </c>
      <c r="J17" s="25" t="s">
        <v>7</v>
      </c>
      <c r="K17" s="25">
        <v>1.5</v>
      </c>
      <c r="L17" s="25" t="s">
        <v>7</v>
      </c>
      <c r="M17" s="25">
        <v>1.2</v>
      </c>
      <c r="N17" s="25" t="s">
        <v>8</v>
      </c>
      <c r="O17" s="26">
        <f>-I17*K17*M17</f>
        <v>-14.399999999999999</v>
      </c>
      <c r="P17" s="84"/>
      <c r="Q17" s="97"/>
      <c r="R17" s="87"/>
      <c r="S17" s="87"/>
    </row>
    <row r="18" spans="1:19" x14ac:dyDescent="0.25">
      <c r="A18" s="109"/>
      <c r="B18" s="99"/>
      <c r="C18" s="100"/>
      <c r="D18" s="100"/>
      <c r="E18" s="131"/>
      <c r="F18" s="131"/>
      <c r="G18" s="131"/>
      <c r="H18" s="36"/>
      <c r="I18" s="34">
        <v>4</v>
      </c>
      <c r="J18" s="25" t="s">
        <v>7</v>
      </c>
      <c r="K18" s="25">
        <v>0.6</v>
      </c>
      <c r="L18" s="25" t="s">
        <v>7</v>
      </c>
      <c r="M18" s="25">
        <v>1.2</v>
      </c>
      <c r="N18" s="25" t="s">
        <v>8</v>
      </c>
      <c r="O18" s="26">
        <f>-I18*K18*M18</f>
        <v>-2.88</v>
      </c>
      <c r="P18" s="84"/>
      <c r="Q18" s="97"/>
      <c r="R18" s="87"/>
      <c r="S18" s="87"/>
    </row>
    <row r="19" spans="1:19" x14ac:dyDescent="0.25">
      <c r="A19" s="109"/>
      <c r="B19" s="46"/>
      <c r="C19" s="36"/>
      <c r="D19" s="36"/>
      <c r="E19" s="36"/>
      <c r="F19" s="36"/>
      <c r="G19" s="36"/>
      <c r="H19" s="36"/>
      <c r="I19" s="34">
        <v>8</v>
      </c>
      <c r="J19" s="25" t="s">
        <v>7</v>
      </c>
      <c r="K19" s="25">
        <v>1.5</v>
      </c>
      <c r="L19" s="25" t="s">
        <v>7</v>
      </c>
      <c r="M19" s="25">
        <v>0.45</v>
      </c>
      <c r="N19" s="25" t="s">
        <v>8</v>
      </c>
      <c r="O19" s="26">
        <f>-I19*K19*M19</f>
        <v>-5.4</v>
      </c>
      <c r="P19" s="84"/>
      <c r="Q19" s="97"/>
      <c r="R19" s="87"/>
      <c r="S19" s="87"/>
    </row>
    <row r="20" spans="1:19" x14ac:dyDescent="0.25">
      <c r="A20" s="109"/>
      <c r="B20" s="46"/>
      <c r="C20" s="36"/>
      <c r="D20" s="36"/>
      <c r="E20" s="36"/>
      <c r="F20" s="36"/>
      <c r="G20" s="36"/>
      <c r="H20" s="36"/>
      <c r="I20" s="34">
        <v>4</v>
      </c>
      <c r="J20" s="25" t="s">
        <v>7</v>
      </c>
      <c r="K20" s="25">
        <v>0.6</v>
      </c>
      <c r="L20" s="25" t="s">
        <v>7</v>
      </c>
      <c r="M20" s="25">
        <v>0.45</v>
      </c>
      <c r="N20" s="25" t="s">
        <v>8</v>
      </c>
      <c r="O20" s="26">
        <f>-I20*K20*M20</f>
        <v>-1.08</v>
      </c>
      <c r="P20" s="84"/>
      <c r="Q20" s="97"/>
      <c r="R20" s="87"/>
      <c r="S20" s="87"/>
    </row>
    <row r="21" spans="1:19" x14ac:dyDescent="0.25">
      <c r="A21" s="110"/>
      <c r="B21" s="103" t="s">
        <v>9</v>
      </c>
      <c r="C21" s="89"/>
      <c r="D21" s="89"/>
      <c r="E21" s="89"/>
      <c r="F21" s="89"/>
      <c r="G21" s="89"/>
      <c r="H21" s="89"/>
      <c r="I21" s="89"/>
      <c r="J21" s="89"/>
      <c r="K21" s="89"/>
      <c r="L21" s="89"/>
      <c r="M21" s="89"/>
      <c r="N21" s="29" t="s">
        <v>8</v>
      </c>
      <c r="O21" s="37">
        <f>SUM(O13:O20)</f>
        <v>330.64000000000004</v>
      </c>
      <c r="P21" s="85"/>
      <c r="Q21" s="98"/>
      <c r="R21" s="88"/>
      <c r="S21" s="88"/>
    </row>
    <row r="22" spans="1:19" ht="69.75" customHeight="1" x14ac:dyDescent="0.25">
      <c r="A22" s="56">
        <v>4</v>
      </c>
      <c r="B22" s="90" t="s">
        <v>16</v>
      </c>
      <c r="C22" s="91"/>
      <c r="D22" s="91"/>
      <c r="E22" s="91"/>
      <c r="F22" s="91"/>
      <c r="G22" s="91"/>
      <c r="H22" s="91"/>
      <c r="I22" s="91"/>
      <c r="J22" s="91"/>
      <c r="K22" s="91"/>
      <c r="L22" s="91"/>
      <c r="M22" s="91"/>
      <c r="N22" s="91"/>
      <c r="O22" s="92"/>
      <c r="P22" s="38" t="s">
        <v>6</v>
      </c>
      <c r="Q22" s="39">
        <v>330.64</v>
      </c>
      <c r="R22" s="20"/>
      <c r="S22" s="20">
        <f>Q22*R22</f>
        <v>0</v>
      </c>
    </row>
    <row r="23" spans="1:19" ht="70.5" customHeight="1" x14ac:dyDescent="0.25">
      <c r="A23" s="108">
        <v>5</v>
      </c>
      <c r="B23" s="80" t="s">
        <v>17</v>
      </c>
      <c r="C23" s="81"/>
      <c r="D23" s="81"/>
      <c r="E23" s="81"/>
      <c r="F23" s="81"/>
      <c r="G23" s="81"/>
      <c r="H23" s="81"/>
      <c r="I23" s="81"/>
      <c r="J23" s="81"/>
      <c r="K23" s="81"/>
      <c r="L23" s="81"/>
      <c r="M23" s="81"/>
      <c r="N23" s="81"/>
      <c r="O23" s="82"/>
      <c r="P23" s="105" t="s">
        <v>6</v>
      </c>
      <c r="Q23" s="96">
        <v>26.4</v>
      </c>
      <c r="R23" s="86"/>
      <c r="S23" s="86">
        <f>Q23*R23</f>
        <v>0</v>
      </c>
    </row>
    <row r="24" spans="1:19" x14ac:dyDescent="0.25">
      <c r="A24" s="109"/>
      <c r="B24" s="99" t="s">
        <v>18</v>
      </c>
      <c r="C24" s="100"/>
      <c r="D24" s="100"/>
      <c r="E24" s="40"/>
      <c r="F24" s="40"/>
      <c r="G24" s="40"/>
      <c r="H24" s="40"/>
      <c r="I24" s="34">
        <v>2</v>
      </c>
      <c r="J24" s="25" t="s">
        <v>7</v>
      </c>
      <c r="K24" s="25">
        <v>34</v>
      </c>
      <c r="L24" s="25" t="s">
        <v>7</v>
      </c>
      <c r="M24" s="25">
        <v>0.3</v>
      </c>
      <c r="N24" s="25" t="s">
        <v>8</v>
      </c>
      <c r="O24" s="26">
        <f>I24*K24*M24</f>
        <v>20.399999999999999</v>
      </c>
      <c r="P24" s="106"/>
      <c r="Q24" s="97"/>
      <c r="R24" s="87"/>
      <c r="S24" s="87"/>
    </row>
    <row r="25" spans="1:19" x14ac:dyDescent="0.25">
      <c r="A25" s="109"/>
      <c r="B25" s="42"/>
      <c r="C25" s="40"/>
      <c r="D25" s="40"/>
      <c r="E25" s="40"/>
      <c r="F25" s="40"/>
      <c r="G25" s="40"/>
      <c r="H25" s="40"/>
      <c r="I25" s="34">
        <v>2</v>
      </c>
      <c r="J25" s="25" t="s">
        <v>7</v>
      </c>
      <c r="K25" s="25">
        <v>10</v>
      </c>
      <c r="L25" s="25" t="s">
        <v>7</v>
      </c>
      <c r="M25" s="25">
        <v>0.3</v>
      </c>
      <c r="N25" s="25" t="s">
        <v>8</v>
      </c>
      <c r="O25" s="26">
        <f>I25*K25*M25</f>
        <v>6</v>
      </c>
      <c r="P25" s="106"/>
      <c r="Q25" s="97"/>
      <c r="R25" s="87"/>
      <c r="S25" s="87"/>
    </row>
    <row r="26" spans="1:19" x14ac:dyDescent="0.25">
      <c r="A26" s="110"/>
      <c r="B26" s="43"/>
      <c r="C26" s="44"/>
      <c r="D26" s="44"/>
      <c r="E26" s="44"/>
      <c r="F26" s="44"/>
      <c r="G26" s="44"/>
      <c r="H26" s="44"/>
      <c r="I26" s="61"/>
      <c r="J26" s="29"/>
      <c r="K26" s="29"/>
      <c r="L26" s="29"/>
      <c r="M26" s="29"/>
      <c r="N26" s="29" t="s">
        <v>8</v>
      </c>
      <c r="O26" s="37">
        <f>SUM(O24:O25)</f>
        <v>26.4</v>
      </c>
      <c r="P26" s="107"/>
      <c r="Q26" s="98"/>
      <c r="R26" s="88"/>
      <c r="S26" s="88"/>
    </row>
    <row r="27" spans="1:19" ht="86.25" customHeight="1" x14ac:dyDescent="0.25">
      <c r="A27" s="108">
        <v>6</v>
      </c>
      <c r="B27" s="80" t="s">
        <v>19</v>
      </c>
      <c r="C27" s="81"/>
      <c r="D27" s="81"/>
      <c r="E27" s="81"/>
      <c r="F27" s="81"/>
      <c r="G27" s="81"/>
      <c r="H27" s="81"/>
      <c r="I27" s="81"/>
      <c r="J27" s="81"/>
      <c r="K27" s="81"/>
      <c r="L27" s="81"/>
      <c r="M27" s="81"/>
      <c r="N27" s="81"/>
      <c r="O27" s="82"/>
      <c r="P27" s="83" t="s">
        <v>6</v>
      </c>
      <c r="Q27" s="96">
        <v>66.16</v>
      </c>
      <c r="R27" s="86"/>
      <c r="S27" s="86">
        <f>Q27*R27</f>
        <v>0</v>
      </c>
    </row>
    <row r="28" spans="1:19" x14ac:dyDescent="0.25">
      <c r="A28" s="109"/>
      <c r="B28" s="99" t="s">
        <v>18</v>
      </c>
      <c r="C28" s="100"/>
      <c r="D28" s="100"/>
      <c r="E28" s="40"/>
      <c r="F28" s="40"/>
      <c r="G28" s="40"/>
      <c r="H28" s="40"/>
      <c r="I28" s="34">
        <v>2</v>
      </c>
      <c r="J28" s="25" t="s">
        <v>7</v>
      </c>
      <c r="K28" s="25">
        <v>34</v>
      </c>
      <c r="L28" s="25" t="s">
        <v>7</v>
      </c>
      <c r="M28" s="25">
        <v>0.3</v>
      </c>
      <c r="N28" s="25" t="s">
        <v>8</v>
      </c>
      <c r="O28" s="26">
        <f>I28*K28*M28</f>
        <v>20.399999999999999</v>
      </c>
      <c r="P28" s="84"/>
      <c r="Q28" s="97"/>
      <c r="R28" s="87"/>
      <c r="S28" s="87"/>
    </row>
    <row r="29" spans="1:19" x14ac:dyDescent="0.25">
      <c r="A29" s="109"/>
      <c r="B29" s="42"/>
      <c r="C29" s="40"/>
      <c r="D29" s="40"/>
      <c r="E29" s="40"/>
      <c r="F29" s="40"/>
      <c r="G29" s="40"/>
      <c r="H29" s="40"/>
      <c r="I29" s="34">
        <v>2</v>
      </c>
      <c r="J29" s="25" t="s">
        <v>7</v>
      </c>
      <c r="K29" s="25">
        <v>10</v>
      </c>
      <c r="L29" s="25" t="s">
        <v>7</v>
      </c>
      <c r="M29" s="25">
        <v>0.3</v>
      </c>
      <c r="N29" s="25" t="s">
        <v>8</v>
      </c>
      <c r="O29" s="26">
        <f>I29*K29*M29</f>
        <v>6</v>
      </c>
      <c r="P29" s="84"/>
      <c r="Q29" s="97"/>
      <c r="R29" s="87"/>
      <c r="S29" s="87"/>
    </row>
    <row r="30" spans="1:19" x14ac:dyDescent="0.25">
      <c r="A30" s="109"/>
      <c r="B30" s="99" t="s">
        <v>13</v>
      </c>
      <c r="C30" s="100"/>
      <c r="D30" s="100"/>
      <c r="E30" s="36"/>
      <c r="F30" s="36"/>
      <c r="G30" s="41">
        <v>2</v>
      </c>
      <c r="H30" s="25" t="s">
        <v>7</v>
      </c>
      <c r="I30" s="34">
        <v>4</v>
      </c>
      <c r="J30" s="25" t="s">
        <v>7</v>
      </c>
      <c r="K30" s="25">
        <v>1</v>
      </c>
      <c r="L30" s="25" t="s">
        <v>7</v>
      </c>
      <c r="M30" s="25">
        <v>2</v>
      </c>
      <c r="N30" s="25" t="s">
        <v>8</v>
      </c>
      <c r="O30" s="26">
        <f>G30*I30*K30*M30</f>
        <v>16</v>
      </c>
      <c r="P30" s="84"/>
      <c r="Q30" s="97"/>
      <c r="R30" s="87"/>
      <c r="S30" s="87"/>
    </row>
    <row r="31" spans="1:19" x14ac:dyDescent="0.25">
      <c r="A31" s="109"/>
      <c r="B31" s="99" t="s">
        <v>14</v>
      </c>
      <c r="C31" s="100"/>
      <c r="D31" s="100"/>
      <c r="E31" s="36"/>
      <c r="F31" s="36"/>
      <c r="G31" s="41">
        <v>1</v>
      </c>
      <c r="H31" s="25" t="s">
        <v>7</v>
      </c>
      <c r="I31" s="34">
        <v>8</v>
      </c>
      <c r="J31" s="25" t="s">
        <v>7</v>
      </c>
      <c r="K31" s="25">
        <v>1.5</v>
      </c>
      <c r="L31" s="25" t="s">
        <v>7</v>
      </c>
      <c r="M31" s="25">
        <v>1.2</v>
      </c>
      <c r="N31" s="25" t="s">
        <v>8</v>
      </c>
      <c r="O31" s="26">
        <f>G31*I31*K31*M31</f>
        <v>14.399999999999999</v>
      </c>
      <c r="P31" s="84"/>
      <c r="Q31" s="97"/>
      <c r="R31" s="87"/>
      <c r="S31" s="87"/>
    </row>
    <row r="32" spans="1:19" x14ac:dyDescent="0.25">
      <c r="A32" s="109"/>
      <c r="B32" s="46"/>
      <c r="C32" s="36"/>
      <c r="D32" s="36"/>
      <c r="E32" s="36"/>
      <c r="F32" s="36"/>
      <c r="G32" s="41">
        <v>1</v>
      </c>
      <c r="H32" s="25" t="s">
        <v>7</v>
      </c>
      <c r="I32" s="34">
        <v>4</v>
      </c>
      <c r="J32" s="25" t="s">
        <v>7</v>
      </c>
      <c r="K32" s="25">
        <v>0.6</v>
      </c>
      <c r="L32" s="25" t="s">
        <v>7</v>
      </c>
      <c r="M32" s="25">
        <v>1.2</v>
      </c>
      <c r="N32" s="25" t="s">
        <v>8</v>
      </c>
      <c r="O32" s="26">
        <f>G32*I32*K32*M32</f>
        <v>2.88</v>
      </c>
      <c r="P32" s="84"/>
      <c r="Q32" s="97"/>
      <c r="R32" s="87"/>
      <c r="S32" s="87"/>
    </row>
    <row r="33" spans="1:19" x14ac:dyDescent="0.25">
      <c r="A33" s="109"/>
      <c r="B33" s="46"/>
      <c r="C33" s="36"/>
      <c r="D33" s="36"/>
      <c r="E33" s="36"/>
      <c r="F33" s="36"/>
      <c r="G33" s="41">
        <v>1</v>
      </c>
      <c r="H33" s="25" t="s">
        <v>7</v>
      </c>
      <c r="I33" s="34">
        <v>8</v>
      </c>
      <c r="J33" s="25" t="s">
        <v>7</v>
      </c>
      <c r="K33" s="25">
        <v>1.5</v>
      </c>
      <c r="L33" s="25" t="s">
        <v>7</v>
      </c>
      <c r="M33" s="25">
        <v>0.45</v>
      </c>
      <c r="N33" s="25" t="s">
        <v>8</v>
      </c>
      <c r="O33" s="26">
        <f>G33*I33*K33*M33</f>
        <v>5.4</v>
      </c>
      <c r="P33" s="84"/>
      <c r="Q33" s="97"/>
      <c r="R33" s="87"/>
      <c r="S33" s="87"/>
    </row>
    <row r="34" spans="1:19" x14ac:dyDescent="0.25">
      <c r="A34" s="109"/>
      <c r="B34" s="46"/>
      <c r="C34" s="36"/>
      <c r="D34" s="36"/>
      <c r="E34" s="36"/>
      <c r="F34" s="36"/>
      <c r="G34" s="41">
        <v>1</v>
      </c>
      <c r="H34" s="25" t="s">
        <v>7</v>
      </c>
      <c r="I34" s="34">
        <v>4</v>
      </c>
      <c r="J34" s="25" t="s">
        <v>7</v>
      </c>
      <c r="K34" s="25">
        <v>0.6</v>
      </c>
      <c r="L34" s="25" t="s">
        <v>7</v>
      </c>
      <c r="M34" s="25">
        <v>0.45</v>
      </c>
      <c r="N34" s="25" t="s">
        <v>8</v>
      </c>
      <c r="O34" s="26">
        <f>G34*I34*K34*M34</f>
        <v>1.08</v>
      </c>
      <c r="P34" s="84"/>
      <c r="Q34" s="97"/>
      <c r="R34" s="87"/>
      <c r="S34" s="87"/>
    </row>
    <row r="35" spans="1:19" x14ac:dyDescent="0.25">
      <c r="A35" s="110"/>
      <c r="B35" s="103" t="s">
        <v>9</v>
      </c>
      <c r="C35" s="89"/>
      <c r="D35" s="89"/>
      <c r="E35" s="89"/>
      <c r="F35" s="89"/>
      <c r="G35" s="89"/>
      <c r="H35" s="89"/>
      <c r="I35" s="89"/>
      <c r="J35" s="89"/>
      <c r="K35" s="89"/>
      <c r="L35" s="89"/>
      <c r="M35" s="89"/>
      <c r="N35" s="29" t="s">
        <v>8</v>
      </c>
      <c r="O35" s="37">
        <f>SUM(O28:O34)</f>
        <v>66.16</v>
      </c>
      <c r="P35" s="85"/>
      <c r="Q35" s="98"/>
      <c r="R35" s="88"/>
      <c r="S35" s="88"/>
    </row>
    <row r="36" spans="1:19" ht="85.5" customHeight="1" x14ac:dyDescent="0.25">
      <c r="A36" s="108">
        <v>7</v>
      </c>
      <c r="B36" s="80" t="s">
        <v>21</v>
      </c>
      <c r="C36" s="81"/>
      <c r="D36" s="81"/>
      <c r="E36" s="81"/>
      <c r="F36" s="81"/>
      <c r="G36" s="81"/>
      <c r="H36" s="81"/>
      <c r="I36" s="81"/>
      <c r="J36" s="81"/>
      <c r="K36" s="81"/>
      <c r="L36" s="81"/>
      <c r="M36" s="81"/>
      <c r="N36" s="81"/>
      <c r="O36" s="82"/>
      <c r="P36" s="83" t="s">
        <v>6</v>
      </c>
      <c r="Q36" s="96">
        <v>23.76</v>
      </c>
      <c r="R36" s="86"/>
      <c r="S36" s="86">
        <f>Q36*R36</f>
        <v>0</v>
      </c>
    </row>
    <row r="37" spans="1:19" x14ac:dyDescent="0.25">
      <c r="A37" s="109"/>
      <c r="B37" s="99" t="s">
        <v>14</v>
      </c>
      <c r="C37" s="100"/>
      <c r="D37" s="100"/>
      <c r="E37" s="36"/>
      <c r="F37" s="36"/>
      <c r="G37" s="41">
        <v>1</v>
      </c>
      <c r="H37" s="25" t="s">
        <v>7</v>
      </c>
      <c r="I37" s="34">
        <v>8</v>
      </c>
      <c r="J37" s="25" t="s">
        <v>7</v>
      </c>
      <c r="K37" s="25">
        <v>1.5</v>
      </c>
      <c r="L37" s="25" t="s">
        <v>7</v>
      </c>
      <c r="M37" s="25">
        <v>1.2</v>
      </c>
      <c r="N37" s="25" t="s">
        <v>8</v>
      </c>
      <c r="O37" s="26">
        <f>G37*I37*K37*M37</f>
        <v>14.399999999999999</v>
      </c>
      <c r="P37" s="84"/>
      <c r="Q37" s="97"/>
      <c r="R37" s="87"/>
      <c r="S37" s="87"/>
    </row>
    <row r="38" spans="1:19" x14ac:dyDescent="0.25">
      <c r="A38" s="109"/>
      <c r="B38" s="46"/>
      <c r="C38" s="36"/>
      <c r="D38" s="36"/>
      <c r="E38" s="36"/>
      <c r="F38" s="36"/>
      <c r="G38" s="41">
        <v>1</v>
      </c>
      <c r="H38" s="25" t="s">
        <v>7</v>
      </c>
      <c r="I38" s="34">
        <v>4</v>
      </c>
      <c r="J38" s="25" t="s">
        <v>7</v>
      </c>
      <c r="K38" s="25">
        <v>0.6</v>
      </c>
      <c r="L38" s="25" t="s">
        <v>7</v>
      </c>
      <c r="M38" s="25">
        <v>1.2</v>
      </c>
      <c r="N38" s="25" t="s">
        <v>8</v>
      </c>
      <c r="O38" s="26">
        <f>G38*I38*K38*M38</f>
        <v>2.88</v>
      </c>
      <c r="P38" s="84"/>
      <c r="Q38" s="97"/>
      <c r="R38" s="87"/>
      <c r="S38" s="87"/>
    </row>
    <row r="39" spans="1:19" x14ac:dyDescent="0.25">
      <c r="A39" s="109"/>
      <c r="B39" s="46"/>
      <c r="C39" s="36"/>
      <c r="D39" s="36"/>
      <c r="E39" s="36"/>
      <c r="F39" s="36"/>
      <c r="G39" s="41">
        <v>1</v>
      </c>
      <c r="H39" s="25" t="s">
        <v>7</v>
      </c>
      <c r="I39" s="34">
        <v>8</v>
      </c>
      <c r="J39" s="25" t="s">
        <v>7</v>
      </c>
      <c r="K39" s="25">
        <v>1.5</v>
      </c>
      <c r="L39" s="25" t="s">
        <v>7</v>
      </c>
      <c r="M39" s="25">
        <v>0.45</v>
      </c>
      <c r="N39" s="25" t="s">
        <v>8</v>
      </c>
      <c r="O39" s="26">
        <f>G39*I39*K39*M39</f>
        <v>5.4</v>
      </c>
      <c r="P39" s="84"/>
      <c r="Q39" s="97"/>
      <c r="R39" s="87"/>
      <c r="S39" s="87"/>
    </row>
    <row r="40" spans="1:19" x14ac:dyDescent="0.25">
      <c r="A40" s="109"/>
      <c r="B40" s="46"/>
      <c r="C40" s="36"/>
      <c r="D40" s="36"/>
      <c r="E40" s="36"/>
      <c r="F40" s="36"/>
      <c r="G40" s="41">
        <v>1</v>
      </c>
      <c r="H40" s="25" t="s">
        <v>7</v>
      </c>
      <c r="I40" s="34">
        <v>4</v>
      </c>
      <c r="J40" s="25" t="s">
        <v>7</v>
      </c>
      <c r="K40" s="25">
        <v>0.6</v>
      </c>
      <c r="L40" s="25" t="s">
        <v>7</v>
      </c>
      <c r="M40" s="25">
        <v>0.45</v>
      </c>
      <c r="N40" s="25" t="s">
        <v>8</v>
      </c>
      <c r="O40" s="26">
        <f>G40*I40*K40*M40</f>
        <v>1.08</v>
      </c>
      <c r="P40" s="84"/>
      <c r="Q40" s="97"/>
      <c r="R40" s="87"/>
      <c r="S40" s="87"/>
    </row>
    <row r="41" spans="1:19" x14ac:dyDescent="0.25">
      <c r="A41" s="110"/>
      <c r="B41" s="103" t="s">
        <v>9</v>
      </c>
      <c r="C41" s="89"/>
      <c r="D41" s="89"/>
      <c r="E41" s="89"/>
      <c r="F41" s="89"/>
      <c r="G41" s="89"/>
      <c r="H41" s="89"/>
      <c r="I41" s="89"/>
      <c r="J41" s="89"/>
      <c r="K41" s="89"/>
      <c r="L41" s="89"/>
      <c r="M41" s="89"/>
      <c r="N41" s="29" t="s">
        <v>8</v>
      </c>
      <c r="O41" s="37">
        <f>SUM(O37:O40)</f>
        <v>23.759999999999998</v>
      </c>
      <c r="P41" s="85"/>
      <c r="Q41" s="98"/>
      <c r="R41" s="88"/>
      <c r="S41" s="88"/>
    </row>
    <row r="42" spans="1:19" ht="78.75" customHeight="1" x14ac:dyDescent="0.25">
      <c r="A42" s="56">
        <v>8</v>
      </c>
      <c r="B42" s="90" t="s">
        <v>23</v>
      </c>
      <c r="C42" s="91"/>
      <c r="D42" s="91"/>
      <c r="E42" s="91"/>
      <c r="F42" s="91"/>
      <c r="G42" s="91"/>
      <c r="H42" s="91"/>
      <c r="I42" s="91"/>
      <c r="J42" s="91"/>
      <c r="K42" s="91"/>
      <c r="L42" s="91"/>
      <c r="M42" s="91"/>
      <c r="N42" s="91"/>
      <c r="O42" s="92"/>
      <c r="P42" s="38" t="s">
        <v>6</v>
      </c>
      <c r="Q42" s="39">
        <v>23.76</v>
      </c>
      <c r="R42" s="20"/>
      <c r="S42" s="20">
        <f>Q42*R42</f>
        <v>0</v>
      </c>
    </row>
    <row r="43" spans="1:19" ht="27.75" customHeight="1" x14ac:dyDescent="0.25">
      <c r="A43" s="59"/>
      <c r="B43" s="59"/>
      <c r="C43" s="59"/>
      <c r="D43" s="59"/>
      <c r="E43" s="113" t="s">
        <v>24</v>
      </c>
      <c r="F43" s="113"/>
      <c r="G43" s="113"/>
      <c r="H43" s="113"/>
      <c r="I43" s="113"/>
      <c r="J43" s="113"/>
      <c r="K43" s="113"/>
      <c r="L43" s="113"/>
      <c r="M43" s="113"/>
      <c r="N43" s="113"/>
      <c r="O43" s="113"/>
      <c r="P43" s="113"/>
      <c r="Q43" s="113"/>
      <c r="R43" s="50" t="s">
        <v>8</v>
      </c>
      <c r="S43" s="52">
        <f>SUM(S6:S42)</f>
        <v>0</v>
      </c>
    </row>
    <row r="44" spans="1:19" ht="29.25" customHeight="1" x14ac:dyDescent="0.25">
      <c r="A44" s="59"/>
      <c r="B44" s="59"/>
      <c r="C44" s="59"/>
      <c r="D44" s="59"/>
      <c r="E44" s="112" t="s">
        <v>49</v>
      </c>
      <c r="F44" s="112"/>
      <c r="G44" s="112"/>
      <c r="H44" s="112"/>
      <c r="I44" s="112"/>
      <c r="J44" s="112"/>
      <c r="K44" s="112"/>
      <c r="L44" s="112"/>
      <c r="M44" s="112"/>
      <c r="N44" s="112"/>
      <c r="O44" s="112"/>
      <c r="P44" s="112"/>
      <c r="Q44" s="112"/>
      <c r="R44" s="51" t="s">
        <v>8</v>
      </c>
      <c r="S44" s="52">
        <f>S43*0.18</f>
        <v>0</v>
      </c>
    </row>
    <row r="45" spans="1:19" ht="23.25" customHeight="1" x14ac:dyDescent="0.25">
      <c r="A45" s="59"/>
      <c r="B45" s="59"/>
      <c r="C45" s="59"/>
      <c r="D45" s="59"/>
      <c r="E45" s="113" t="s">
        <v>25</v>
      </c>
      <c r="F45" s="113"/>
      <c r="G45" s="113"/>
      <c r="H45" s="113"/>
      <c r="I45" s="113"/>
      <c r="J45" s="113"/>
      <c r="K45" s="113"/>
      <c r="L45" s="113"/>
      <c r="M45" s="113"/>
      <c r="N45" s="113"/>
      <c r="O45" s="113"/>
      <c r="P45" s="113"/>
      <c r="Q45" s="113"/>
      <c r="R45" s="51" t="s">
        <v>8</v>
      </c>
      <c r="S45" s="52">
        <f>SUM(S43:S44)</f>
        <v>0</v>
      </c>
    </row>
    <row r="46" spans="1:19" ht="31.5" customHeight="1" x14ac:dyDescent="0.25">
      <c r="A46" s="59"/>
      <c r="B46" s="59"/>
      <c r="C46" s="59"/>
      <c r="D46" s="59"/>
      <c r="E46" s="113" t="s">
        <v>26</v>
      </c>
      <c r="F46" s="113"/>
      <c r="G46" s="113"/>
      <c r="H46" s="113"/>
      <c r="I46" s="113"/>
      <c r="J46" s="113"/>
      <c r="K46" s="113"/>
      <c r="L46" s="113"/>
      <c r="M46" s="113"/>
      <c r="N46" s="113"/>
      <c r="O46" s="113"/>
      <c r="P46" s="113"/>
      <c r="Q46" s="113"/>
      <c r="R46" s="51" t="s">
        <v>8</v>
      </c>
      <c r="S46" s="52">
        <f>ROUND(S45,0)</f>
        <v>0</v>
      </c>
    </row>
    <row r="47" spans="1:19" x14ac:dyDescent="0.25">
      <c r="A47" s="21"/>
      <c r="B47" s="21"/>
      <c r="C47" s="21"/>
      <c r="D47" s="21"/>
      <c r="E47" s="125"/>
      <c r="F47" s="125"/>
      <c r="G47" s="125"/>
      <c r="H47" s="125"/>
      <c r="I47" s="125"/>
      <c r="J47" s="125"/>
      <c r="K47" s="125"/>
      <c r="L47" s="125"/>
      <c r="M47" s="125"/>
      <c r="N47" s="125"/>
      <c r="O47" s="125"/>
      <c r="P47" s="125"/>
      <c r="Q47" s="125"/>
      <c r="R47" s="16"/>
      <c r="S47" s="22"/>
    </row>
    <row r="48" spans="1:19" x14ac:dyDescent="0.25">
      <c r="A48" s="21"/>
      <c r="B48" s="21"/>
      <c r="C48" s="21"/>
      <c r="D48" s="21"/>
      <c r="E48" s="126"/>
      <c r="F48" s="126"/>
      <c r="G48" s="126"/>
      <c r="H48" s="126"/>
      <c r="I48" s="126"/>
      <c r="J48" s="126"/>
      <c r="K48" s="126"/>
      <c r="L48" s="126"/>
      <c r="M48" s="126"/>
      <c r="N48" s="126"/>
      <c r="O48" s="126"/>
      <c r="P48" s="126"/>
      <c r="Q48" s="126"/>
      <c r="R48" s="16"/>
      <c r="S48" s="22"/>
    </row>
    <row r="49" spans="1:19" x14ac:dyDescent="0.25">
      <c r="A49" s="21"/>
      <c r="B49" s="21"/>
      <c r="C49" s="21"/>
      <c r="D49" s="21"/>
      <c r="E49" s="125"/>
      <c r="F49" s="125"/>
      <c r="G49" s="125"/>
      <c r="H49" s="125"/>
      <c r="I49" s="125"/>
      <c r="J49" s="125"/>
      <c r="K49" s="125"/>
      <c r="L49" s="125"/>
      <c r="M49" s="125"/>
      <c r="N49" s="125"/>
      <c r="O49" s="125"/>
      <c r="P49" s="125"/>
      <c r="Q49" s="125"/>
      <c r="R49" s="16"/>
      <c r="S49" s="22"/>
    </row>
    <row r="50" spans="1:19" x14ac:dyDescent="0.25">
      <c r="A50" s="21"/>
      <c r="B50" s="21"/>
      <c r="C50" s="21"/>
      <c r="D50" s="21"/>
      <c r="E50" s="127"/>
      <c r="F50" s="127"/>
      <c r="G50" s="127"/>
      <c r="H50" s="127"/>
      <c r="I50" s="127"/>
      <c r="J50" s="127"/>
      <c r="K50" s="127"/>
      <c r="L50" s="127"/>
      <c r="M50" s="127"/>
      <c r="N50" s="127"/>
      <c r="O50" s="127"/>
      <c r="P50" s="127"/>
      <c r="Q50" s="127"/>
      <c r="R50" s="16"/>
      <c r="S50" s="22"/>
    </row>
    <row r="51" spans="1:19" x14ac:dyDescent="0.25">
      <c r="A51" s="21"/>
      <c r="B51" s="21"/>
      <c r="C51" s="21"/>
      <c r="D51" s="21"/>
      <c r="E51" s="127"/>
      <c r="F51" s="127"/>
      <c r="G51" s="127"/>
      <c r="H51" s="127"/>
      <c r="I51" s="127"/>
      <c r="J51" s="127"/>
      <c r="K51" s="127"/>
      <c r="L51" s="127"/>
      <c r="M51" s="127"/>
      <c r="N51" s="127"/>
      <c r="O51" s="127"/>
      <c r="P51" s="127"/>
      <c r="Q51" s="127"/>
      <c r="R51" s="16"/>
      <c r="S51" s="22"/>
    </row>
    <row r="52" spans="1:19" x14ac:dyDescent="0.25">
      <c r="A52" s="114"/>
      <c r="B52" s="114"/>
      <c r="C52" s="114"/>
      <c r="D52" s="114"/>
      <c r="E52" s="114"/>
      <c r="F52" s="114"/>
      <c r="G52" s="114"/>
      <c r="H52" s="114"/>
      <c r="I52" s="114"/>
      <c r="J52" s="114"/>
      <c r="K52" s="114"/>
      <c r="L52" s="114"/>
      <c r="M52" s="114"/>
      <c r="N52" s="114"/>
      <c r="O52" s="114"/>
      <c r="P52" s="114"/>
      <c r="Q52" s="114"/>
      <c r="R52" s="114"/>
      <c r="S52" s="114"/>
    </row>
  </sheetData>
  <sheetProtection password="CE88" sheet="1" objects="1" scenarios="1"/>
  <mergeCells count="57">
    <mergeCell ref="A12:A21"/>
    <mergeCell ref="A36:A41"/>
    <mergeCell ref="A27:A35"/>
    <mergeCell ref="A23:A26"/>
    <mergeCell ref="E50:Q50"/>
    <mergeCell ref="E43:Q43"/>
    <mergeCell ref="B31:D31"/>
    <mergeCell ref="B35:M35"/>
    <mergeCell ref="B22:O22"/>
    <mergeCell ref="E51:Q51"/>
    <mergeCell ref="A52:S52"/>
    <mergeCell ref="E44:Q44"/>
    <mergeCell ref="E45:Q45"/>
    <mergeCell ref="E46:Q46"/>
    <mergeCell ref="E47:Q47"/>
    <mergeCell ref="E48:Q48"/>
    <mergeCell ref="E49:Q49"/>
    <mergeCell ref="R36:R41"/>
    <mergeCell ref="S36:S41"/>
    <mergeCell ref="B37:D37"/>
    <mergeCell ref="B41:M41"/>
    <mergeCell ref="B42:O42"/>
    <mergeCell ref="B36:O36"/>
    <mergeCell ref="P36:P41"/>
    <mergeCell ref="Q36:Q41"/>
    <mergeCell ref="S23:S26"/>
    <mergeCell ref="B24:D24"/>
    <mergeCell ref="B27:O27"/>
    <mergeCell ref="P27:P35"/>
    <mergeCell ref="Q27:Q35"/>
    <mergeCell ref="R27:R35"/>
    <mergeCell ref="S27:S35"/>
    <mergeCell ref="B28:D28"/>
    <mergeCell ref="B30:D30"/>
    <mergeCell ref="B23:O23"/>
    <mergeCell ref="P23:P26"/>
    <mergeCell ref="Q23:Q26"/>
    <mergeCell ref="R23:R26"/>
    <mergeCell ref="S12:S21"/>
    <mergeCell ref="B16:D18"/>
    <mergeCell ref="E16:G16"/>
    <mergeCell ref="E17:G18"/>
    <mergeCell ref="B21:M21"/>
    <mergeCell ref="B11:O11"/>
    <mergeCell ref="B12:O12"/>
    <mergeCell ref="P12:P21"/>
    <mergeCell ref="Q12:Q21"/>
    <mergeCell ref="R12:R21"/>
    <mergeCell ref="A1:S1"/>
    <mergeCell ref="B5:O5"/>
    <mergeCell ref="A6:A10"/>
    <mergeCell ref="B6:O6"/>
    <mergeCell ref="P6:P10"/>
    <mergeCell ref="Q6:Q10"/>
    <mergeCell ref="R6:R10"/>
    <mergeCell ref="S6:S10"/>
    <mergeCell ref="K10:M10"/>
  </mergeCells>
  <pageMargins left="0.7" right="0.7" top="0.75" bottom="0.75" header="0.3" footer="0.3"/>
  <pageSetup paperSize="9" scale="85"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workbookViewId="0">
      <selection activeCell="B6" sqref="B6:O6"/>
    </sheetView>
  </sheetViews>
  <sheetFormatPr defaultRowHeight="15" x14ac:dyDescent="0.25"/>
  <cols>
    <col min="1" max="2" width="9.140625" style="8"/>
    <col min="3" max="3" width="3.28515625" style="8" customWidth="1"/>
    <col min="4" max="4" width="4.7109375" style="8" customWidth="1"/>
    <col min="5" max="5" width="4.42578125" style="8" customWidth="1"/>
    <col min="6" max="6" width="0.42578125" style="8" customWidth="1"/>
    <col min="7" max="7" width="4.85546875" style="8" customWidth="1"/>
    <col min="8" max="8" width="4" style="8" customWidth="1"/>
    <col min="9" max="9" width="6.28515625" style="8" customWidth="1"/>
    <col min="10" max="10" width="3.5703125" style="8" customWidth="1"/>
    <col min="11" max="11" width="9.140625" style="8"/>
    <col min="12" max="12" width="4.85546875" style="8" customWidth="1"/>
    <col min="13" max="13" width="9.140625" style="8"/>
    <col min="14" max="14" width="4.140625" style="8" customWidth="1"/>
    <col min="15" max="17" width="9.140625" style="8"/>
    <col min="18" max="18" width="19.85546875" style="8" customWidth="1"/>
    <col min="19" max="19" width="21.140625" style="8" customWidth="1"/>
    <col min="20" max="16384" width="9.140625" style="8"/>
  </cols>
  <sheetData>
    <row r="1" spans="1:19" ht="18.75" x14ac:dyDescent="0.25">
      <c r="A1" s="73" t="s">
        <v>68</v>
      </c>
      <c r="B1" s="73"/>
      <c r="C1" s="73"/>
      <c r="D1" s="73"/>
      <c r="E1" s="73"/>
      <c r="F1" s="73"/>
      <c r="G1" s="73"/>
      <c r="H1" s="73"/>
      <c r="I1" s="73"/>
      <c r="J1" s="73"/>
      <c r="K1" s="73"/>
      <c r="L1" s="73"/>
      <c r="M1" s="73"/>
      <c r="N1" s="73"/>
      <c r="O1" s="73"/>
      <c r="P1" s="73"/>
      <c r="Q1" s="73"/>
      <c r="R1" s="73"/>
      <c r="S1" s="73"/>
    </row>
    <row r="2" spans="1:19" ht="30" customHeight="1" x14ac:dyDescent="0.25">
      <c r="A2" s="74" t="s">
        <v>45</v>
      </c>
      <c r="B2" s="74"/>
      <c r="C2" s="74"/>
      <c r="D2" s="74"/>
      <c r="E2" s="74"/>
      <c r="F2" s="74"/>
      <c r="G2" s="74"/>
      <c r="H2" s="74"/>
      <c r="I2" s="74"/>
      <c r="J2" s="74"/>
      <c r="K2" s="74"/>
      <c r="L2" s="74"/>
      <c r="M2" s="74"/>
      <c r="N2" s="74"/>
      <c r="O2" s="74"/>
      <c r="P2" s="74"/>
      <c r="Q2" s="74"/>
      <c r="R2" s="74"/>
      <c r="S2" s="74"/>
    </row>
    <row r="3" spans="1:19" ht="26.25" customHeight="1" x14ac:dyDescent="0.25">
      <c r="A3" s="9" t="s">
        <v>69</v>
      </c>
      <c r="B3" s="10"/>
      <c r="C3" s="10"/>
      <c r="D3" s="10"/>
      <c r="E3" s="10"/>
      <c r="F3" s="10"/>
      <c r="G3" s="11"/>
      <c r="H3" s="11"/>
      <c r="I3" s="11"/>
      <c r="J3" s="11"/>
      <c r="K3" s="11"/>
      <c r="L3" s="11"/>
      <c r="M3" s="11"/>
      <c r="N3" s="11"/>
      <c r="O3" s="11"/>
      <c r="P3" s="11"/>
      <c r="Q3" s="11"/>
      <c r="R3" s="11"/>
      <c r="S3" s="12"/>
    </row>
    <row r="4" spans="1:19" ht="15.75" x14ac:dyDescent="0.25">
      <c r="A4" s="67"/>
      <c r="B4" s="67"/>
      <c r="C4" s="67"/>
      <c r="D4" s="67"/>
      <c r="E4" s="67"/>
      <c r="F4" s="12"/>
      <c r="G4" s="12"/>
      <c r="H4" s="12"/>
      <c r="I4" s="12"/>
      <c r="J4" s="12"/>
      <c r="K4" s="12"/>
      <c r="L4" s="12"/>
      <c r="M4" s="12"/>
      <c r="N4" s="12"/>
      <c r="O4" s="12"/>
      <c r="P4" s="12"/>
      <c r="Q4" s="12"/>
      <c r="R4" s="12"/>
      <c r="S4" s="12"/>
    </row>
    <row r="5" spans="1:19" ht="15.75" x14ac:dyDescent="0.25">
      <c r="A5" s="54" t="s">
        <v>54</v>
      </c>
      <c r="B5" s="76" t="s">
        <v>0</v>
      </c>
      <c r="C5" s="76"/>
      <c r="D5" s="76"/>
      <c r="E5" s="76"/>
      <c r="F5" s="76"/>
      <c r="G5" s="76"/>
      <c r="H5" s="76"/>
      <c r="I5" s="76"/>
      <c r="J5" s="76"/>
      <c r="K5" s="76"/>
      <c r="L5" s="76"/>
      <c r="M5" s="76"/>
      <c r="N5" s="76"/>
      <c r="O5" s="76"/>
      <c r="P5" s="54" t="s">
        <v>1</v>
      </c>
      <c r="Q5" s="54" t="s">
        <v>2</v>
      </c>
      <c r="R5" s="14" t="s">
        <v>3</v>
      </c>
      <c r="S5" s="14" t="s">
        <v>4</v>
      </c>
    </row>
    <row r="6" spans="1:19" ht="67.5" customHeight="1" x14ac:dyDescent="0.25">
      <c r="A6" s="108">
        <v>1</v>
      </c>
      <c r="B6" s="80" t="s">
        <v>5</v>
      </c>
      <c r="C6" s="81"/>
      <c r="D6" s="81"/>
      <c r="E6" s="81"/>
      <c r="F6" s="81"/>
      <c r="G6" s="81"/>
      <c r="H6" s="81"/>
      <c r="I6" s="81"/>
      <c r="J6" s="81"/>
      <c r="K6" s="81"/>
      <c r="L6" s="81"/>
      <c r="M6" s="81"/>
      <c r="N6" s="81"/>
      <c r="O6" s="82"/>
      <c r="P6" s="83" t="s">
        <v>6</v>
      </c>
      <c r="Q6" s="83">
        <v>39.380000000000003</v>
      </c>
      <c r="R6" s="86"/>
      <c r="S6" s="86">
        <f>Q6*R6</f>
        <v>0</v>
      </c>
    </row>
    <row r="7" spans="1:19" x14ac:dyDescent="0.25">
      <c r="A7" s="109"/>
      <c r="B7" s="23"/>
      <c r="C7" s="24"/>
      <c r="D7" s="24"/>
      <c r="E7" s="24"/>
      <c r="F7" s="24"/>
      <c r="G7" s="24"/>
      <c r="H7" s="24"/>
      <c r="I7" s="24"/>
      <c r="J7" s="24"/>
      <c r="K7" s="25">
        <v>4</v>
      </c>
      <c r="L7" s="25" t="s">
        <v>7</v>
      </c>
      <c r="M7" s="25">
        <v>3.8</v>
      </c>
      <c r="N7" s="25" t="s">
        <v>8</v>
      </c>
      <c r="O7" s="26">
        <f>K7*M7</f>
        <v>15.2</v>
      </c>
      <c r="P7" s="84"/>
      <c r="Q7" s="84"/>
      <c r="R7" s="87"/>
      <c r="S7" s="87"/>
    </row>
    <row r="8" spans="1:19" x14ac:dyDescent="0.25">
      <c r="A8" s="109"/>
      <c r="B8" s="23"/>
      <c r="C8" s="24"/>
      <c r="D8" s="24"/>
      <c r="E8" s="24"/>
      <c r="F8" s="24"/>
      <c r="G8" s="24"/>
      <c r="H8" s="24"/>
      <c r="I8" s="24"/>
      <c r="J8" s="24"/>
      <c r="K8" s="25">
        <v>3.9</v>
      </c>
      <c r="L8" s="25" t="s">
        <v>7</v>
      </c>
      <c r="M8" s="25">
        <v>3.3</v>
      </c>
      <c r="N8" s="25" t="s">
        <v>8</v>
      </c>
      <c r="O8" s="26">
        <f>K8*M8</f>
        <v>12.87</v>
      </c>
      <c r="P8" s="84"/>
      <c r="Q8" s="84"/>
      <c r="R8" s="87"/>
      <c r="S8" s="87"/>
    </row>
    <row r="9" spans="1:19" x14ac:dyDescent="0.25">
      <c r="A9" s="109"/>
      <c r="B9" s="23"/>
      <c r="C9" s="24"/>
      <c r="D9" s="24"/>
      <c r="E9" s="24"/>
      <c r="F9" s="24"/>
      <c r="G9" s="24"/>
      <c r="H9" s="24"/>
      <c r="I9" s="24"/>
      <c r="J9" s="24"/>
      <c r="K9" s="25">
        <v>2.9</v>
      </c>
      <c r="L9" s="25" t="s">
        <v>7</v>
      </c>
      <c r="M9" s="25">
        <v>3.9</v>
      </c>
      <c r="N9" s="25" t="s">
        <v>8</v>
      </c>
      <c r="O9" s="26">
        <f>K9*M9</f>
        <v>11.309999999999999</v>
      </c>
      <c r="P9" s="84"/>
      <c r="Q9" s="84"/>
      <c r="R9" s="87"/>
      <c r="S9" s="87"/>
    </row>
    <row r="10" spans="1:19" x14ac:dyDescent="0.25">
      <c r="A10" s="110"/>
      <c r="B10" s="27"/>
      <c r="C10" s="28"/>
      <c r="D10" s="28"/>
      <c r="E10" s="28"/>
      <c r="F10" s="28"/>
      <c r="G10" s="28"/>
      <c r="H10" s="28"/>
      <c r="I10" s="28"/>
      <c r="J10" s="28"/>
      <c r="K10" s="89" t="s">
        <v>9</v>
      </c>
      <c r="L10" s="89"/>
      <c r="M10" s="89"/>
      <c r="N10" s="29" t="s">
        <v>8</v>
      </c>
      <c r="O10" s="30">
        <f>SUM(O7:O9)</f>
        <v>39.379999999999995</v>
      </c>
      <c r="P10" s="85"/>
      <c r="Q10" s="85"/>
      <c r="R10" s="88"/>
      <c r="S10" s="88"/>
    </row>
    <row r="11" spans="1:19" ht="82.5" customHeight="1" x14ac:dyDescent="0.25">
      <c r="A11" s="55">
        <v>2</v>
      </c>
      <c r="B11" s="90" t="s">
        <v>10</v>
      </c>
      <c r="C11" s="91"/>
      <c r="D11" s="91"/>
      <c r="E11" s="91"/>
      <c r="F11" s="91"/>
      <c r="G11" s="91"/>
      <c r="H11" s="91"/>
      <c r="I11" s="91"/>
      <c r="J11" s="91"/>
      <c r="K11" s="91"/>
      <c r="L11" s="91"/>
      <c r="M11" s="91"/>
      <c r="N11" s="91"/>
      <c r="O11" s="92"/>
      <c r="P11" s="31" t="s">
        <v>6</v>
      </c>
      <c r="Q11" s="31">
        <v>39.380000000000003</v>
      </c>
      <c r="R11" s="17"/>
      <c r="S11" s="18">
        <f>Q11*R11</f>
        <v>0</v>
      </c>
    </row>
    <row r="12" spans="1:19" ht="53.25" customHeight="1" x14ac:dyDescent="0.25">
      <c r="A12" s="108">
        <v>3</v>
      </c>
      <c r="B12" s="93" t="s">
        <v>11</v>
      </c>
      <c r="C12" s="94"/>
      <c r="D12" s="94"/>
      <c r="E12" s="94"/>
      <c r="F12" s="94"/>
      <c r="G12" s="94"/>
      <c r="H12" s="94"/>
      <c r="I12" s="94"/>
      <c r="J12" s="94"/>
      <c r="K12" s="94"/>
      <c r="L12" s="94"/>
      <c r="M12" s="94"/>
      <c r="N12" s="94"/>
      <c r="O12" s="95"/>
      <c r="P12" s="83" t="s">
        <v>6</v>
      </c>
      <c r="Q12" s="96">
        <v>330.64</v>
      </c>
      <c r="R12" s="86"/>
      <c r="S12" s="86">
        <f>Q12*R12</f>
        <v>0</v>
      </c>
    </row>
    <row r="13" spans="1:19" x14ac:dyDescent="0.25">
      <c r="A13" s="109"/>
      <c r="B13" s="32"/>
      <c r="C13" s="33"/>
      <c r="D13" s="33"/>
      <c r="E13" s="33"/>
      <c r="F13" s="33"/>
      <c r="G13" s="34"/>
      <c r="H13" s="25"/>
      <c r="I13" s="34">
        <v>2</v>
      </c>
      <c r="J13" s="25" t="s">
        <v>7</v>
      </c>
      <c r="K13" s="25">
        <v>33</v>
      </c>
      <c r="L13" s="25" t="s">
        <v>7</v>
      </c>
      <c r="M13" s="25">
        <v>4</v>
      </c>
      <c r="N13" s="25" t="s">
        <v>8</v>
      </c>
      <c r="O13" s="26">
        <f>I13*K13*M13</f>
        <v>264</v>
      </c>
      <c r="P13" s="84"/>
      <c r="Q13" s="97"/>
      <c r="R13" s="87"/>
      <c r="S13" s="87"/>
    </row>
    <row r="14" spans="1:19" x14ac:dyDescent="0.25">
      <c r="A14" s="109"/>
      <c r="B14" s="32"/>
      <c r="C14" s="33"/>
      <c r="D14" s="33"/>
      <c r="E14" s="33"/>
      <c r="F14" s="33"/>
      <c r="G14" s="33"/>
      <c r="H14" s="33"/>
      <c r="I14" s="34">
        <v>2</v>
      </c>
      <c r="J14" s="25" t="s">
        <v>7</v>
      </c>
      <c r="K14" s="25">
        <v>7.5</v>
      </c>
      <c r="L14" s="25" t="s">
        <v>7</v>
      </c>
      <c r="M14" s="25">
        <v>4</v>
      </c>
      <c r="N14" s="25" t="s">
        <v>8</v>
      </c>
      <c r="O14" s="26">
        <f>I14*K14*M14</f>
        <v>60</v>
      </c>
      <c r="P14" s="84"/>
      <c r="Q14" s="97"/>
      <c r="R14" s="87"/>
      <c r="S14" s="87"/>
    </row>
    <row r="15" spans="1:19" x14ac:dyDescent="0.25">
      <c r="A15" s="109"/>
      <c r="B15" s="32"/>
      <c r="C15" s="33"/>
      <c r="D15" s="33"/>
      <c r="E15" s="33"/>
      <c r="F15" s="33"/>
      <c r="G15" s="35">
        <v>2</v>
      </c>
      <c r="H15" s="25" t="s">
        <v>7</v>
      </c>
      <c r="I15" s="34">
        <v>2</v>
      </c>
      <c r="J15" s="25" t="s">
        <v>7</v>
      </c>
      <c r="K15" s="25">
        <v>16</v>
      </c>
      <c r="L15" s="25" t="s">
        <v>7</v>
      </c>
      <c r="M15" s="25">
        <v>0.6</v>
      </c>
      <c r="N15" s="25" t="s">
        <v>8</v>
      </c>
      <c r="O15" s="26">
        <f>G15*I15*K15*M15</f>
        <v>38.4</v>
      </c>
      <c r="P15" s="84"/>
      <c r="Q15" s="97"/>
      <c r="R15" s="87"/>
      <c r="S15" s="87"/>
    </row>
    <row r="16" spans="1:19" x14ac:dyDescent="0.25">
      <c r="A16" s="109"/>
      <c r="B16" s="99" t="s">
        <v>29</v>
      </c>
      <c r="C16" s="100"/>
      <c r="D16" s="100"/>
      <c r="E16" s="131" t="s">
        <v>13</v>
      </c>
      <c r="F16" s="131"/>
      <c r="G16" s="131"/>
      <c r="H16" s="36"/>
      <c r="I16" s="34">
        <v>4</v>
      </c>
      <c r="J16" s="25" t="s">
        <v>7</v>
      </c>
      <c r="K16" s="25">
        <v>1</v>
      </c>
      <c r="L16" s="25" t="s">
        <v>7</v>
      </c>
      <c r="M16" s="25">
        <v>2</v>
      </c>
      <c r="N16" s="25" t="s">
        <v>8</v>
      </c>
      <c r="O16" s="26">
        <f>-I16*K16*M16</f>
        <v>-8</v>
      </c>
      <c r="P16" s="84"/>
      <c r="Q16" s="97"/>
      <c r="R16" s="87"/>
      <c r="S16" s="87"/>
    </row>
    <row r="17" spans="1:19" x14ac:dyDescent="0.25">
      <c r="A17" s="109"/>
      <c r="B17" s="99"/>
      <c r="C17" s="100"/>
      <c r="D17" s="100"/>
      <c r="E17" s="131" t="s">
        <v>14</v>
      </c>
      <c r="F17" s="131"/>
      <c r="G17" s="131"/>
      <c r="H17" s="36"/>
      <c r="I17" s="34">
        <v>8</v>
      </c>
      <c r="J17" s="25" t="s">
        <v>7</v>
      </c>
      <c r="K17" s="25">
        <v>1.5</v>
      </c>
      <c r="L17" s="25" t="s">
        <v>7</v>
      </c>
      <c r="M17" s="25">
        <v>1.2</v>
      </c>
      <c r="N17" s="25" t="s">
        <v>8</v>
      </c>
      <c r="O17" s="26">
        <f>-I17*K17*M17</f>
        <v>-14.399999999999999</v>
      </c>
      <c r="P17" s="84"/>
      <c r="Q17" s="97"/>
      <c r="R17" s="87"/>
      <c r="S17" s="87"/>
    </row>
    <row r="18" spans="1:19" x14ac:dyDescent="0.25">
      <c r="A18" s="109"/>
      <c r="B18" s="99"/>
      <c r="C18" s="100"/>
      <c r="D18" s="100"/>
      <c r="E18" s="131"/>
      <c r="F18" s="131"/>
      <c r="G18" s="131"/>
      <c r="H18" s="36"/>
      <c r="I18" s="34">
        <v>4</v>
      </c>
      <c r="J18" s="25" t="s">
        <v>7</v>
      </c>
      <c r="K18" s="25">
        <v>0.6</v>
      </c>
      <c r="L18" s="25" t="s">
        <v>7</v>
      </c>
      <c r="M18" s="25">
        <v>1.2</v>
      </c>
      <c r="N18" s="25" t="s">
        <v>8</v>
      </c>
      <c r="O18" s="26">
        <f>-I18*K18*M18</f>
        <v>-2.88</v>
      </c>
      <c r="P18" s="84"/>
      <c r="Q18" s="97"/>
      <c r="R18" s="87"/>
      <c r="S18" s="87"/>
    </row>
    <row r="19" spans="1:19" x14ac:dyDescent="0.25">
      <c r="A19" s="109"/>
      <c r="B19" s="46"/>
      <c r="C19" s="36"/>
      <c r="D19" s="36"/>
      <c r="E19" s="36"/>
      <c r="F19" s="36"/>
      <c r="G19" s="36"/>
      <c r="H19" s="36"/>
      <c r="I19" s="34">
        <v>8</v>
      </c>
      <c r="J19" s="25" t="s">
        <v>7</v>
      </c>
      <c r="K19" s="25">
        <v>1.5</v>
      </c>
      <c r="L19" s="25" t="s">
        <v>7</v>
      </c>
      <c r="M19" s="25">
        <v>0.45</v>
      </c>
      <c r="N19" s="25" t="s">
        <v>8</v>
      </c>
      <c r="O19" s="26">
        <f>-I19*K19*M19</f>
        <v>-5.4</v>
      </c>
      <c r="P19" s="84"/>
      <c r="Q19" s="97"/>
      <c r="R19" s="87"/>
      <c r="S19" s="87"/>
    </row>
    <row r="20" spans="1:19" x14ac:dyDescent="0.25">
      <c r="A20" s="109"/>
      <c r="B20" s="46"/>
      <c r="C20" s="36"/>
      <c r="D20" s="36"/>
      <c r="E20" s="36"/>
      <c r="F20" s="36"/>
      <c r="G20" s="36"/>
      <c r="H20" s="36"/>
      <c r="I20" s="34">
        <v>4</v>
      </c>
      <c r="J20" s="25" t="s">
        <v>7</v>
      </c>
      <c r="K20" s="25">
        <v>0.6</v>
      </c>
      <c r="L20" s="25" t="s">
        <v>7</v>
      </c>
      <c r="M20" s="25">
        <v>0.45</v>
      </c>
      <c r="N20" s="25" t="s">
        <v>8</v>
      </c>
      <c r="O20" s="26">
        <f>-I20*K20*M20</f>
        <v>-1.08</v>
      </c>
      <c r="P20" s="84"/>
      <c r="Q20" s="97"/>
      <c r="R20" s="87"/>
      <c r="S20" s="87"/>
    </row>
    <row r="21" spans="1:19" x14ac:dyDescent="0.25">
      <c r="A21" s="110"/>
      <c r="B21" s="103" t="s">
        <v>9</v>
      </c>
      <c r="C21" s="89"/>
      <c r="D21" s="89"/>
      <c r="E21" s="89"/>
      <c r="F21" s="89"/>
      <c r="G21" s="89"/>
      <c r="H21" s="89"/>
      <c r="I21" s="89"/>
      <c r="J21" s="89"/>
      <c r="K21" s="89"/>
      <c r="L21" s="89"/>
      <c r="M21" s="89"/>
      <c r="N21" s="29" t="s">
        <v>8</v>
      </c>
      <c r="O21" s="37">
        <f>SUM(O13:O20)</f>
        <v>330.64000000000004</v>
      </c>
      <c r="P21" s="85"/>
      <c r="Q21" s="98"/>
      <c r="R21" s="88"/>
      <c r="S21" s="88"/>
    </row>
    <row r="22" spans="1:19" ht="86.25" customHeight="1" x14ac:dyDescent="0.25">
      <c r="A22" s="56">
        <v>4</v>
      </c>
      <c r="B22" s="90" t="s">
        <v>16</v>
      </c>
      <c r="C22" s="91"/>
      <c r="D22" s="91"/>
      <c r="E22" s="91"/>
      <c r="F22" s="91"/>
      <c r="G22" s="91"/>
      <c r="H22" s="91"/>
      <c r="I22" s="91"/>
      <c r="J22" s="91"/>
      <c r="K22" s="91"/>
      <c r="L22" s="91"/>
      <c r="M22" s="91"/>
      <c r="N22" s="91"/>
      <c r="O22" s="92"/>
      <c r="P22" s="38" t="s">
        <v>6</v>
      </c>
      <c r="Q22" s="39">
        <v>330.64</v>
      </c>
      <c r="R22" s="20"/>
      <c r="S22" s="20">
        <f>Q22*R22</f>
        <v>0</v>
      </c>
    </row>
    <row r="23" spans="1:19" ht="66.75" customHeight="1" x14ac:dyDescent="0.25">
      <c r="A23" s="115">
        <v>5</v>
      </c>
      <c r="B23" s="80" t="s">
        <v>17</v>
      </c>
      <c r="C23" s="81"/>
      <c r="D23" s="81"/>
      <c r="E23" s="81"/>
      <c r="F23" s="81"/>
      <c r="G23" s="81"/>
      <c r="H23" s="81"/>
      <c r="I23" s="81"/>
      <c r="J23" s="81"/>
      <c r="K23" s="81"/>
      <c r="L23" s="81"/>
      <c r="M23" s="81"/>
      <c r="N23" s="81"/>
      <c r="O23" s="82"/>
      <c r="P23" s="105" t="s">
        <v>6</v>
      </c>
      <c r="Q23" s="96">
        <v>26.4</v>
      </c>
      <c r="R23" s="86"/>
      <c r="S23" s="86">
        <f>Q23*R23</f>
        <v>0</v>
      </c>
    </row>
    <row r="24" spans="1:19" x14ac:dyDescent="0.25">
      <c r="A24" s="99"/>
      <c r="B24" s="99" t="s">
        <v>18</v>
      </c>
      <c r="C24" s="100"/>
      <c r="D24" s="100"/>
      <c r="E24" s="40"/>
      <c r="F24" s="40"/>
      <c r="G24" s="40"/>
      <c r="H24" s="40"/>
      <c r="I24" s="34">
        <v>2</v>
      </c>
      <c r="J24" s="25" t="s">
        <v>7</v>
      </c>
      <c r="K24" s="25">
        <v>34</v>
      </c>
      <c r="L24" s="25" t="s">
        <v>7</v>
      </c>
      <c r="M24" s="25">
        <v>0.3</v>
      </c>
      <c r="N24" s="25" t="s">
        <v>8</v>
      </c>
      <c r="O24" s="26">
        <f>I24*K24*M24</f>
        <v>20.399999999999999</v>
      </c>
      <c r="P24" s="106"/>
      <c r="Q24" s="97"/>
      <c r="R24" s="87"/>
      <c r="S24" s="87"/>
    </row>
    <row r="25" spans="1:19" x14ac:dyDescent="0.25">
      <c r="A25" s="99"/>
      <c r="B25" s="42"/>
      <c r="C25" s="40"/>
      <c r="D25" s="40"/>
      <c r="E25" s="40"/>
      <c r="F25" s="40"/>
      <c r="G25" s="40"/>
      <c r="H25" s="40"/>
      <c r="I25" s="34">
        <v>2</v>
      </c>
      <c r="J25" s="25" t="s">
        <v>7</v>
      </c>
      <c r="K25" s="25">
        <v>10</v>
      </c>
      <c r="L25" s="25" t="s">
        <v>7</v>
      </c>
      <c r="M25" s="25">
        <v>0.3</v>
      </c>
      <c r="N25" s="25" t="s">
        <v>8</v>
      </c>
      <c r="O25" s="26">
        <f>I25*K25*M25</f>
        <v>6</v>
      </c>
      <c r="P25" s="106"/>
      <c r="Q25" s="97"/>
      <c r="R25" s="87"/>
      <c r="S25" s="87"/>
    </row>
    <row r="26" spans="1:19" x14ac:dyDescent="0.25">
      <c r="A26" s="116"/>
      <c r="B26" s="43"/>
      <c r="C26" s="44"/>
      <c r="D26" s="44"/>
      <c r="E26" s="44"/>
      <c r="F26" s="44"/>
      <c r="G26" s="44"/>
      <c r="H26" s="44"/>
      <c r="I26" s="61"/>
      <c r="J26" s="29"/>
      <c r="K26" s="29"/>
      <c r="L26" s="29"/>
      <c r="M26" s="29"/>
      <c r="N26" s="29" t="s">
        <v>8</v>
      </c>
      <c r="O26" s="37">
        <f>SUM(O24:O25)</f>
        <v>26.4</v>
      </c>
      <c r="P26" s="107"/>
      <c r="Q26" s="98"/>
      <c r="R26" s="88"/>
      <c r="S26" s="88"/>
    </row>
    <row r="27" spans="1:19" ht="100.5" customHeight="1" x14ac:dyDescent="0.25">
      <c r="A27" s="108">
        <v>6</v>
      </c>
      <c r="B27" s="80" t="s">
        <v>19</v>
      </c>
      <c r="C27" s="81"/>
      <c r="D27" s="81"/>
      <c r="E27" s="81"/>
      <c r="F27" s="81"/>
      <c r="G27" s="81"/>
      <c r="H27" s="81"/>
      <c r="I27" s="81"/>
      <c r="J27" s="81"/>
      <c r="K27" s="81"/>
      <c r="L27" s="81"/>
      <c r="M27" s="81"/>
      <c r="N27" s="81"/>
      <c r="O27" s="82"/>
      <c r="P27" s="83" t="s">
        <v>6</v>
      </c>
      <c r="Q27" s="96">
        <v>66.16</v>
      </c>
      <c r="R27" s="86"/>
      <c r="S27" s="86">
        <f>Q27*R27</f>
        <v>0</v>
      </c>
    </row>
    <row r="28" spans="1:19" x14ac:dyDescent="0.25">
      <c r="A28" s="109"/>
      <c r="B28" s="99" t="s">
        <v>18</v>
      </c>
      <c r="C28" s="100"/>
      <c r="D28" s="100"/>
      <c r="E28" s="40"/>
      <c r="F28" s="40"/>
      <c r="G28" s="40"/>
      <c r="H28" s="40"/>
      <c r="I28" s="34">
        <v>2</v>
      </c>
      <c r="J28" s="25" t="s">
        <v>7</v>
      </c>
      <c r="K28" s="25">
        <v>34</v>
      </c>
      <c r="L28" s="25" t="s">
        <v>7</v>
      </c>
      <c r="M28" s="25">
        <v>0.3</v>
      </c>
      <c r="N28" s="25" t="s">
        <v>8</v>
      </c>
      <c r="O28" s="26">
        <f>I28*K28*M28</f>
        <v>20.399999999999999</v>
      </c>
      <c r="P28" s="84"/>
      <c r="Q28" s="97"/>
      <c r="R28" s="87"/>
      <c r="S28" s="87"/>
    </row>
    <row r="29" spans="1:19" x14ac:dyDescent="0.25">
      <c r="A29" s="109"/>
      <c r="B29" s="42"/>
      <c r="C29" s="40"/>
      <c r="D29" s="40"/>
      <c r="E29" s="40"/>
      <c r="F29" s="40"/>
      <c r="G29" s="40"/>
      <c r="H29" s="40"/>
      <c r="I29" s="34">
        <v>2</v>
      </c>
      <c r="J29" s="25" t="s">
        <v>7</v>
      </c>
      <c r="K29" s="25">
        <v>10</v>
      </c>
      <c r="L29" s="25" t="s">
        <v>7</v>
      </c>
      <c r="M29" s="25">
        <v>0.3</v>
      </c>
      <c r="N29" s="25" t="s">
        <v>8</v>
      </c>
      <c r="O29" s="26">
        <f>I29*K29*M29</f>
        <v>6</v>
      </c>
      <c r="P29" s="84"/>
      <c r="Q29" s="97"/>
      <c r="R29" s="87"/>
      <c r="S29" s="87"/>
    </row>
    <row r="30" spans="1:19" x14ac:dyDescent="0.25">
      <c r="A30" s="109"/>
      <c r="B30" s="99" t="s">
        <v>13</v>
      </c>
      <c r="C30" s="100"/>
      <c r="D30" s="100"/>
      <c r="E30" s="36"/>
      <c r="F30" s="36"/>
      <c r="G30" s="41">
        <v>2</v>
      </c>
      <c r="H30" s="25" t="s">
        <v>7</v>
      </c>
      <c r="I30" s="34">
        <v>4</v>
      </c>
      <c r="J30" s="25" t="s">
        <v>7</v>
      </c>
      <c r="K30" s="25">
        <v>1</v>
      </c>
      <c r="L30" s="25" t="s">
        <v>7</v>
      </c>
      <c r="M30" s="25">
        <v>2</v>
      </c>
      <c r="N30" s="25" t="s">
        <v>8</v>
      </c>
      <c r="O30" s="26">
        <f>G30*I30*K30*M30</f>
        <v>16</v>
      </c>
      <c r="P30" s="84"/>
      <c r="Q30" s="97"/>
      <c r="R30" s="87"/>
      <c r="S30" s="87"/>
    </row>
    <row r="31" spans="1:19" x14ac:dyDescent="0.25">
      <c r="A31" s="109"/>
      <c r="B31" s="99" t="s">
        <v>14</v>
      </c>
      <c r="C31" s="100"/>
      <c r="D31" s="100"/>
      <c r="E31" s="36"/>
      <c r="F31" s="36"/>
      <c r="G31" s="41">
        <v>1</v>
      </c>
      <c r="H31" s="25" t="s">
        <v>7</v>
      </c>
      <c r="I31" s="34">
        <v>8</v>
      </c>
      <c r="J31" s="25" t="s">
        <v>7</v>
      </c>
      <c r="K31" s="25">
        <v>1.5</v>
      </c>
      <c r="L31" s="25" t="s">
        <v>7</v>
      </c>
      <c r="M31" s="25">
        <v>1.2</v>
      </c>
      <c r="N31" s="25" t="s">
        <v>8</v>
      </c>
      <c r="O31" s="26">
        <f>G31*I31*K31*M31</f>
        <v>14.399999999999999</v>
      </c>
      <c r="P31" s="84"/>
      <c r="Q31" s="97"/>
      <c r="R31" s="87"/>
      <c r="S31" s="87"/>
    </row>
    <row r="32" spans="1:19" x14ac:dyDescent="0.25">
      <c r="A32" s="109"/>
      <c r="B32" s="46"/>
      <c r="C32" s="36"/>
      <c r="D32" s="36"/>
      <c r="E32" s="36"/>
      <c r="F32" s="36"/>
      <c r="G32" s="41">
        <v>1</v>
      </c>
      <c r="H32" s="25" t="s">
        <v>7</v>
      </c>
      <c r="I32" s="34">
        <v>4</v>
      </c>
      <c r="J32" s="25" t="s">
        <v>7</v>
      </c>
      <c r="K32" s="25">
        <v>0.6</v>
      </c>
      <c r="L32" s="25" t="s">
        <v>7</v>
      </c>
      <c r="M32" s="25">
        <v>1.2</v>
      </c>
      <c r="N32" s="25" t="s">
        <v>8</v>
      </c>
      <c r="O32" s="26">
        <f>G32*I32*K32*M32</f>
        <v>2.88</v>
      </c>
      <c r="P32" s="84"/>
      <c r="Q32" s="97"/>
      <c r="R32" s="87"/>
      <c r="S32" s="87"/>
    </row>
    <row r="33" spans="1:19" x14ac:dyDescent="0.25">
      <c r="A33" s="109"/>
      <c r="B33" s="46"/>
      <c r="C33" s="36"/>
      <c r="D33" s="36"/>
      <c r="E33" s="36"/>
      <c r="F33" s="36"/>
      <c r="G33" s="41">
        <v>1</v>
      </c>
      <c r="H33" s="25" t="s">
        <v>7</v>
      </c>
      <c r="I33" s="34">
        <v>8</v>
      </c>
      <c r="J33" s="25" t="s">
        <v>7</v>
      </c>
      <c r="K33" s="25">
        <v>1.5</v>
      </c>
      <c r="L33" s="25" t="s">
        <v>7</v>
      </c>
      <c r="M33" s="25">
        <v>0.45</v>
      </c>
      <c r="N33" s="25" t="s">
        <v>8</v>
      </c>
      <c r="O33" s="26">
        <f>G33*I33*K33*M33</f>
        <v>5.4</v>
      </c>
      <c r="P33" s="84"/>
      <c r="Q33" s="97"/>
      <c r="R33" s="87"/>
      <c r="S33" s="87"/>
    </row>
    <row r="34" spans="1:19" x14ac:dyDescent="0.25">
      <c r="A34" s="109"/>
      <c r="B34" s="46"/>
      <c r="C34" s="36"/>
      <c r="D34" s="36"/>
      <c r="E34" s="36"/>
      <c r="F34" s="36"/>
      <c r="G34" s="41">
        <v>1</v>
      </c>
      <c r="H34" s="25" t="s">
        <v>7</v>
      </c>
      <c r="I34" s="34">
        <v>4</v>
      </c>
      <c r="J34" s="25" t="s">
        <v>7</v>
      </c>
      <c r="K34" s="25">
        <v>0.6</v>
      </c>
      <c r="L34" s="25" t="s">
        <v>7</v>
      </c>
      <c r="M34" s="25">
        <v>0.45</v>
      </c>
      <c r="N34" s="25" t="s">
        <v>8</v>
      </c>
      <c r="O34" s="26">
        <f>G34*I34*K34*M34</f>
        <v>1.08</v>
      </c>
      <c r="P34" s="84"/>
      <c r="Q34" s="97"/>
      <c r="R34" s="87"/>
      <c r="S34" s="87"/>
    </row>
    <row r="35" spans="1:19" x14ac:dyDescent="0.25">
      <c r="A35" s="110"/>
      <c r="B35" s="103" t="s">
        <v>9</v>
      </c>
      <c r="C35" s="89"/>
      <c r="D35" s="89"/>
      <c r="E35" s="89"/>
      <c r="F35" s="89"/>
      <c r="G35" s="89"/>
      <c r="H35" s="89"/>
      <c r="I35" s="89"/>
      <c r="J35" s="89"/>
      <c r="K35" s="89"/>
      <c r="L35" s="89"/>
      <c r="M35" s="89"/>
      <c r="N35" s="29" t="s">
        <v>8</v>
      </c>
      <c r="O35" s="37">
        <f>SUM(O28:O34)</f>
        <v>66.16</v>
      </c>
      <c r="P35" s="85"/>
      <c r="Q35" s="98"/>
      <c r="R35" s="88"/>
      <c r="S35" s="88"/>
    </row>
    <row r="36" spans="1:19" ht="82.5" customHeight="1" x14ac:dyDescent="0.25">
      <c r="A36" s="108">
        <v>7</v>
      </c>
      <c r="B36" s="80" t="s">
        <v>21</v>
      </c>
      <c r="C36" s="81"/>
      <c r="D36" s="81"/>
      <c r="E36" s="81"/>
      <c r="F36" s="81"/>
      <c r="G36" s="81"/>
      <c r="H36" s="81"/>
      <c r="I36" s="81"/>
      <c r="J36" s="81"/>
      <c r="K36" s="81"/>
      <c r="L36" s="81"/>
      <c r="M36" s="81"/>
      <c r="N36" s="81"/>
      <c r="O36" s="82"/>
      <c r="P36" s="83" t="s">
        <v>6</v>
      </c>
      <c r="Q36" s="96">
        <v>23.76</v>
      </c>
      <c r="R36" s="86"/>
      <c r="S36" s="86">
        <f>Q36*R36</f>
        <v>0</v>
      </c>
    </row>
    <row r="37" spans="1:19" x14ac:dyDescent="0.25">
      <c r="A37" s="109"/>
      <c r="B37" s="99" t="s">
        <v>14</v>
      </c>
      <c r="C37" s="100"/>
      <c r="D37" s="100"/>
      <c r="E37" s="36"/>
      <c r="F37" s="36"/>
      <c r="G37" s="41">
        <v>1</v>
      </c>
      <c r="H37" s="25" t="s">
        <v>7</v>
      </c>
      <c r="I37" s="34">
        <v>8</v>
      </c>
      <c r="J37" s="25" t="s">
        <v>7</v>
      </c>
      <c r="K37" s="25">
        <v>1.5</v>
      </c>
      <c r="L37" s="25" t="s">
        <v>7</v>
      </c>
      <c r="M37" s="25">
        <v>1.2</v>
      </c>
      <c r="N37" s="25" t="s">
        <v>8</v>
      </c>
      <c r="O37" s="26">
        <f>G37*I37*K37*M37</f>
        <v>14.399999999999999</v>
      </c>
      <c r="P37" s="84"/>
      <c r="Q37" s="97"/>
      <c r="R37" s="87"/>
      <c r="S37" s="87"/>
    </row>
    <row r="38" spans="1:19" x14ac:dyDescent="0.25">
      <c r="A38" s="109"/>
      <c r="B38" s="46"/>
      <c r="C38" s="36"/>
      <c r="D38" s="36"/>
      <c r="E38" s="36"/>
      <c r="F38" s="36"/>
      <c r="G38" s="41">
        <v>1</v>
      </c>
      <c r="H38" s="25" t="s">
        <v>7</v>
      </c>
      <c r="I38" s="34">
        <v>4</v>
      </c>
      <c r="J38" s="25" t="s">
        <v>7</v>
      </c>
      <c r="K38" s="25">
        <v>0.6</v>
      </c>
      <c r="L38" s="25" t="s">
        <v>7</v>
      </c>
      <c r="M38" s="25">
        <v>1.2</v>
      </c>
      <c r="N38" s="25" t="s">
        <v>8</v>
      </c>
      <c r="O38" s="26">
        <f>G38*I38*K38*M38</f>
        <v>2.88</v>
      </c>
      <c r="P38" s="84"/>
      <c r="Q38" s="97"/>
      <c r="R38" s="87"/>
      <c r="S38" s="87"/>
    </row>
    <row r="39" spans="1:19" x14ac:dyDescent="0.25">
      <c r="A39" s="109"/>
      <c r="B39" s="46"/>
      <c r="C39" s="36"/>
      <c r="D39" s="36"/>
      <c r="E39" s="36"/>
      <c r="F39" s="36"/>
      <c r="G39" s="41">
        <v>1</v>
      </c>
      <c r="H39" s="25" t="s">
        <v>7</v>
      </c>
      <c r="I39" s="34">
        <v>8</v>
      </c>
      <c r="J39" s="25" t="s">
        <v>7</v>
      </c>
      <c r="K39" s="25">
        <v>1.5</v>
      </c>
      <c r="L39" s="25" t="s">
        <v>7</v>
      </c>
      <c r="M39" s="25">
        <v>0.45</v>
      </c>
      <c r="N39" s="25" t="s">
        <v>8</v>
      </c>
      <c r="O39" s="26">
        <f>G39*I39*K39*M39</f>
        <v>5.4</v>
      </c>
      <c r="P39" s="84"/>
      <c r="Q39" s="97"/>
      <c r="R39" s="87"/>
      <c r="S39" s="87"/>
    </row>
    <row r="40" spans="1:19" x14ac:dyDescent="0.25">
      <c r="A40" s="109"/>
      <c r="B40" s="46"/>
      <c r="C40" s="36"/>
      <c r="D40" s="36"/>
      <c r="E40" s="36"/>
      <c r="F40" s="36"/>
      <c r="G40" s="41">
        <v>1</v>
      </c>
      <c r="H40" s="25" t="s">
        <v>7</v>
      </c>
      <c r="I40" s="34">
        <v>4</v>
      </c>
      <c r="J40" s="25" t="s">
        <v>7</v>
      </c>
      <c r="K40" s="25">
        <v>0.6</v>
      </c>
      <c r="L40" s="25" t="s">
        <v>7</v>
      </c>
      <c r="M40" s="25">
        <v>0.45</v>
      </c>
      <c r="N40" s="25" t="s">
        <v>8</v>
      </c>
      <c r="O40" s="26">
        <f>G40*I40*K40*M40</f>
        <v>1.08</v>
      </c>
      <c r="P40" s="84"/>
      <c r="Q40" s="97"/>
      <c r="R40" s="87"/>
      <c r="S40" s="87"/>
    </row>
    <row r="41" spans="1:19" x14ac:dyDescent="0.25">
      <c r="A41" s="110"/>
      <c r="B41" s="103" t="s">
        <v>9</v>
      </c>
      <c r="C41" s="89"/>
      <c r="D41" s="89"/>
      <c r="E41" s="89"/>
      <c r="F41" s="89"/>
      <c r="G41" s="89"/>
      <c r="H41" s="89"/>
      <c r="I41" s="89"/>
      <c r="J41" s="89"/>
      <c r="K41" s="89"/>
      <c r="L41" s="89"/>
      <c r="M41" s="89"/>
      <c r="N41" s="29" t="s">
        <v>8</v>
      </c>
      <c r="O41" s="37">
        <f>SUM(O37:O40)</f>
        <v>23.759999999999998</v>
      </c>
      <c r="P41" s="85"/>
      <c r="Q41" s="98"/>
      <c r="R41" s="88"/>
      <c r="S41" s="88"/>
    </row>
    <row r="42" spans="1:19" ht="64.5" customHeight="1" x14ac:dyDescent="0.25">
      <c r="A42" s="56">
        <v>8</v>
      </c>
      <c r="B42" s="90" t="s">
        <v>23</v>
      </c>
      <c r="C42" s="91"/>
      <c r="D42" s="91"/>
      <c r="E42" s="91"/>
      <c r="F42" s="91"/>
      <c r="G42" s="91"/>
      <c r="H42" s="91"/>
      <c r="I42" s="91"/>
      <c r="J42" s="91"/>
      <c r="K42" s="91"/>
      <c r="L42" s="91"/>
      <c r="M42" s="91"/>
      <c r="N42" s="91"/>
      <c r="O42" s="92"/>
      <c r="P42" s="38" t="s">
        <v>6</v>
      </c>
      <c r="Q42" s="39">
        <v>23.76</v>
      </c>
      <c r="R42" s="20"/>
      <c r="S42" s="20">
        <f>Q42*R42</f>
        <v>0</v>
      </c>
    </row>
    <row r="43" spans="1:19" ht="26.25" customHeight="1" x14ac:dyDescent="0.25">
      <c r="A43" s="59"/>
      <c r="B43" s="59"/>
      <c r="C43" s="59"/>
      <c r="D43" s="59"/>
      <c r="E43" s="111" t="s">
        <v>24</v>
      </c>
      <c r="F43" s="111"/>
      <c r="G43" s="111"/>
      <c r="H43" s="111"/>
      <c r="I43" s="111"/>
      <c r="J43" s="111"/>
      <c r="K43" s="111"/>
      <c r="L43" s="111"/>
      <c r="M43" s="111"/>
      <c r="N43" s="111"/>
      <c r="O43" s="111"/>
      <c r="P43" s="111"/>
      <c r="Q43" s="111"/>
      <c r="R43" s="19" t="s">
        <v>8</v>
      </c>
      <c r="S43" s="53">
        <f>SUM(S6:S42)</f>
        <v>0</v>
      </c>
    </row>
    <row r="44" spans="1:19" ht="25.5" customHeight="1" x14ac:dyDescent="0.25">
      <c r="A44" s="59"/>
      <c r="B44" s="59"/>
      <c r="C44" s="59"/>
      <c r="D44" s="59"/>
      <c r="E44" s="112" t="s">
        <v>49</v>
      </c>
      <c r="F44" s="112"/>
      <c r="G44" s="112"/>
      <c r="H44" s="112"/>
      <c r="I44" s="112"/>
      <c r="J44" s="112"/>
      <c r="K44" s="112"/>
      <c r="L44" s="112"/>
      <c r="M44" s="112"/>
      <c r="N44" s="112"/>
      <c r="O44" s="112"/>
      <c r="P44" s="112"/>
      <c r="Q44" s="112"/>
      <c r="R44" s="16" t="s">
        <v>8</v>
      </c>
      <c r="S44" s="53">
        <f>S43*0.18</f>
        <v>0</v>
      </c>
    </row>
    <row r="45" spans="1:19" ht="24.75" customHeight="1" x14ac:dyDescent="0.25">
      <c r="A45" s="59"/>
      <c r="B45" s="59"/>
      <c r="C45" s="59"/>
      <c r="D45" s="59"/>
      <c r="E45" s="113" t="s">
        <v>25</v>
      </c>
      <c r="F45" s="113"/>
      <c r="G45" s="113"/>
      <c r="H45" s="113"/>
      <c r="I45" s="113"/>
      <c r="J45" s="113"/>
      <c r="K45" s="113"/>
      <c r="L45" s="113"/>
      <c r="M45" s="113"/>
      <c r="N45" s="113"/>
      <c r="O45" s="113"/>
      <c r="P45" s="113"/>
      <c r="Q45" s="113"/>
      <c r="R45" s="16" t="s">
        <v>8</v>
      </c>
      <c r="S45" s="53">
        <f>SUM(S43:S44)</f>
        <v>0</v>
      </c>
    </row>
    <row r="46" spans="1:19" ht="29.25" customHeight="1" x14ac:dyDescent="0.25">
      <c r="A46" s="59"/>
      <c r="B46" s="59"/>
      <c r="C46" s="59"/>
      <c r="D46" s="59"/>
      <c r="E46" s="113" t="s">
        <v>26</v>
      </c>
      <c r="F46" s="113"/>
      <c r="G46" s="113"/>
      <c r="H46" s="113"/>
      <c r="I46" s="113"/>
      <c r="J46" s="113"/>
      <c r="K46" s="113"/>
      <c r="L46" s="113"/>
      <c r="M46" s="113"/>
      <c r="N46" s="113"/>
      <c r="O46" s="113"/>
      <c r="P46" s="113"/>
      <c r="Q46" s="113"/>
      <c r="R46" s="16" t="s">
        <v>8</v>
      </c>
      <c r="S46" s="53">
        <f>ROUND(S45,0)</f>
        <v>0</v>
      </c>
    </row>
    <row r="47" spans="1:19" x14ac:dyDescent="0.25">
      <c r="A47" s="21"/>
      <c r="B47" s="21"/>
      <c r="C47" s="21"/>
      <c r="D47" s="21"/>
      <c r="E47" s="125"/>
      <c r="F47" s="125"/>
      <c r="G47" s="125"/>
      <c r="H47" s="125"/>
      <c r="I47" s="125"/>
      <c r="J47" s="125"/>
      <c r="K47" s="125"/>
      <c r="L47" s="125"/>
      <c r="M47" s="125"/>
      <c r="N47" s="125"/>
      <c r="O47" s="125"/>
      <c r="P47" s="125"/>
      <c r="Q47" s="125"/>
      <c r="R47" s="16"/>
      <c r="S47" s="22"/>
    </row>
    <row r="48" spans="1:19" x14ac:dyDescent="0.25">
      <c r="A48" s="21"/>
      <c r="B48" s="21"/>
      <c r="C48" s="21"/>
      <c r="D48" s="21"/>
      <c r="E48" s="126"/>
      <c r="F48" s="126"/>
      <c r="G48" s="126"/>
      <c r="H48" s="126"/>
      <c r="I48" s="126"/>
      <c r="J48" s="126"/>
      <c r="K48" s="126"/>
      <c r="L48" s="126"/>
      <c r="M48" s="126"/>
      <c r="N48" s="126"/>
      <c r="O48" s="126"/>
      <c r="P48" s="126"/>
      <c r="Q48" s="126"/>
      <c r="R48" s="16"/>
      <c r="S48" s="22"/>
    </row>
    <row r="49" spans="1:19" x14ac:dyDescent="0.25">
      <c r="A49" s="21"/>
      <c r="B49" s="21"/>
      <c r="C49" s="21"/>
      <c r="D49" s="21"/>
      <c r="E49" s="125"/>
      <c r="F49" s="125"/>
      <c r="G49" s="125"/>
      <c r="H49" s="125"/>
      <c r="I49" s="125"/>
      <c r="J49" s="125"/>
      <c r="K49" s="125"/>
      <c r="L49" s="125"/>
      <c r="M49" s="125"/>
      <c r="N49" s="125"/>
      <c r="O49" s="125"/>
      <c r="P49" s="125"/>
      <c r="Q49" s="125"/>
      <c r="R49" s="16"/>
      <c r="S49" s="22"/>
    </row>
    <row r="50" spans="1:19" x14ac:dyDescent="0.25">
      <c r="A50" s="21"/>
      <c r="B50" s="21"/>
      <c r="C50" s="21"/>
      <c r="D50" s="21"/>
      <c r="E50" s="127"/>
      <c r="F50" s="127"/>
      <c r="G50" s="127"/>
      <c r="H50" s="127"/>
      <c r="I50" s="127"/>
      <c r="J50" s="127"/>
      <c r="K50" s="127"/>
      <c r="L50" s="127"/>
      <c r="M50" s="127"/>
      <c r="N50" s="127"/>
      <c r="O50" s="127"/>
      <c r="P50" s="127"/>
      <c r="Q50" s="127"/>
      <c r="R50" s="16"/>
      <c r="S50" s="22"/>
    </row>
    <row r="51" spans="1:19" x14ac:dyDescent="0.25">
      <c r="A51" s="21"/>
      <c r="B51" s="21"/>
      <c r="C51" s="21"/>
      <c r="D51" s="21"/>
      <c r="E51" s="127"/>
      <c r="F51" s="127"/>
      <c r="G51" s="127"/>
      <c r="H51" s="127"/>
      <c r="I51" s="127"/>
      <c r="J51" s="127"/>
      <c r="K51" s="127"/>
      <c r="L51" s="127"/>
      <c r="M51" s="127"/>
      <c r="N51" s="127"/>
      <c r="O51" s="127"/>
      <c r="P51" s="127"/>
      <c r="Q51" s="127"/>
      <c r="R51" s="16"/>
      <c r="S51" s="22"/>
    </row>
    <row r="52" spans="1:19" x14ac:dyDescent="0.25">
      <c r="A52" s="114"/>
      <c r="B52" s="114"/>
      <c r="C52" s="114"/>
      <c r="D52" s="114"/>
      <c r="E52" s="114"/>
      <c r="F52" s="114"/>
      <c r="G52" s="114"/>
      <c r="H52" s="114"/>
      <c r="I52" s="114"/>
      <c r="J52" s="114"/>
      <c r="K52" s="114"/>
      <c r="L52" s="114"/>
      <c r="M52" s="114"/>
      <c r="N52" s="114"/>
      <c r="O52" s="114"/>
      <c r="P52" s="114"/>
      <c r="Q52" s="114"/>
      <c r="R52" s="114"/>
      <c r="S52" s="114"/>
    </row>
  </sheetData>
  <sheetProtection password="CE88" sheet="1" objects="1" scenarios="1"/>
  <mergeCells count="58">
    <mergeCell ref="E50:Q50"/>
    <mergeCell ref="E51:Q51"/>
    <mergeCell ref="A52:S52"/>
    <mergeCell ref="E44:Q44"/>
    <mergeCell ref="E45:Q45"/>
    <mergeCell ref="E46:Q46"/>
    <mergeCell ref="E47:Q47"/>
    <mergeCell ref="E48:Q48"/>
    <mergeCell ref="E49:Q49"/>
    <mergeCell ref="R36:R41"/>
    <mergeCell ref="S36:S41"/>
    <mergeCell ref="B37:D37"/>
    <mergeCell ref="B41:M41"/>
    <mergeCell ref="B42:O42"/>
    <mergeCell ref="E43:Q43"/>
    <mergeCell ref="B31:D31"/>
    <mergeCell ref="B35:M35"/>
    <mergeCell ref="A36:A41"/>
    <mergeCell ref="B36:O36"/>
    <mergeCell ref="P36:P41"/>
    <mergeCell ref="Q36:Q41"/>
    <mergeCell ref="S23:S26"/>
    <mergeCell ref="B24:D24"/>
    <mergeCell ref="A27:A35"/>
    <mergeCell ref="B27:O27"/>
    <mergeCell ref="P27:P35"/>
    <mergeCell ref="Q27:Q35"/>
    <mergeCell ref="R27:R35"/>
    <mergeCell ref="S27:S35"/>
    <mergeCell ref="B28:D28"/>
    <mergeCell ref="B30:D30"/>
    <mergeCell ref="R23:R26"/>
    <mergeCell ref="B22:O22"/>
    <mergeCell ref="A23:A26"/>
    <mergeCell ref="B23:O23"/>
    <mergeCell ref="P23:P26"/>
    <mergeCell ref="Q23:Q26"/>
    <mergeCell ref="S12:S21"/>
    <mergeCell ref="B16:D18"/>
    <mergeCell ref="E16:G16"/>
    <mergeCell ref="E17:G18"/>
    <mergeCell ref="B21:M21"/>
    <mergeCell ref="Q12:Q21"/>
    <mergeCell ref="B11:O11"/>
    <mergeCell ref="A12:A21"/>
    <mergeCell ref="B12:O12"/>
    <mergeCell ref="P12:P21"/>
    <mergeCell ref="R12:R21"/>
    <mergeCell ref="A1:S1"/>
    <mergeCell ref="A2:S2"/>
    <mergeCell ref="B5:O5"/>
    <mergeCell ref="A6:A10"/>
    <mergeCell ref="B6:O6"/>
    <mergeCell ref="P6:P10"/>
    <mergeCell ref="Q6:Q10"/>
    <mergeCell ref="R6:R10"/>
    <mergeCell ref="S6:S10"/>
    <mergeCell ref="K10:M10"/>
  </mergeCells>
  <pageMargins left="0.7" right="0.7" top="0.75" bottom="0.75" header="0.3" footer="0.3"/>
  <pageSetup paperSize="9" scale="85"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workbookViewId="0">
      <selection activeCell="B6" sqref="B6:O6"/>
    </sheetView>
  </sheetViews>
  <sheetFormatPr defaultRowHeight="15" x14ac:dyDescent="0.25"/>
  <cols>
    <col min="1" max="2" width="9.140625" style="8"/>
    <col min="3" max="3" width="5.42578125" style="8" customWidth="1"/>
    <col min="4" max="4" width="3.5703125" style="8" customWidth="1"/>
    <col min="5" max="5" width="5.42578125" style="8" customWidth="1"/>
    <col min="6" max="6" width="1.42578125" style="8" customWidth="1"/>
    <col min="7" max="7" width="4.42578125" style="8" customWidth="1"/>
    <col min="8" max="8" width="5.85546875" style="8" customWidth="1"/>
    <col min="9" max="9" width="3" style="8" customWidth="1"/>
    <col min="10" max="10" width="2.7109375" style="8" customWidth="1"/>
    <col min="11" max="11" width="9.140625" style="8"/>
    <col min="12" max="12" width="2.5703125" style="8" customWidth="1"/>
    <col min="13" max="13" width="7.140625" style="8" customWidth="1"/>
    <col min="14" max="14" width="4.140625" style="8" customWidth="1"/>
    <col min="15" max="17" width="9.140625" style="8"/>
    <col min="18" max="18" width="20.85546875" style="8" customWidth="1"/>
    <col min="19" max="19" width="21.5703125" style="8" customWidth="1"/>
    <col min="20" max="16384" width="9.140625" style="8"/>
  </cols>
  <sheetData>
    <row r="1" spans="1:19" ht="18.75" x14ac:dyDescent="0.25">
      <c r="A1" s="73" t="s">
        <v>71</v>
      </c>
      <c r="B1" s="73"/>
      <c r="C1" s="73"/>
      <c r="D1" s="73"/>
      <c r="E1" s="73"/>
      <c r="F1" s="73"/>
      <c r="G1" s="73"/>
      <c r="H1" s="73"/>
      <c r="I1" s="73"/>
      <c r="J1" s="73"/>
      <c r="K1" s="73"/>
      <c r="L1" s="73"/>
      <c r="M1" s="73"/>
      <c r="N1" s="73"/>
      <c r="O1" s="73"/>
      <c r="P1" s="73"/>
      <c r="Q1" s="73"/>
      <c r="R1" s="73"/>
      <c r="S1" s="73"/>
    </row>
    <row r="2" spans="1:19" ht="27.75" customHeight="1" x14ac:dyDescent="0.25">
      <c r="A2" s="74" t="s">
        <v>46</v>
      </c>
      <c r="B2" s="74"/>
      <c r="C2" s="74"/>
      <c r="D2" s="74"/>
      <c r="E2" s="74"/>
      <c r="F2" s="74"/>
      <c r="G2" s="74"/>
      <c r="H2" s="74"/>
      <c r="I2" s="74"/>
      <c r="J2" s="74"/>
      <c r="K2" s="74"/>
      <c r="L2" s="74"/>
      <c r="M2" s="74"/>
      <c r="N2" s="74"/>
      <c r="O2" s="74"/>
      <c r="P2" s="74"/>
      <c r="Q2" s="74"/>
      <c r="R2" s="74"/>
      <c r="S2" s="74"/>
    </row>
    <row r="3" spans="1:19" ht="30" customHeight="1" x14ac:dyDescent="0.25">
      <c r="A3" s="9" t="s">
        <v>69</v>
      </c>
      <c r="B3" s="10"/>
      <c r="C3" s="10"/>
      <c r="D3" s="10"/>
      <c r="E3" s="10"/>
      <c r="F3" s="10"/>
      <c r="G3" s="11"/>
      <c r="H3" s="11"/>
      <c r="I3" s="11"/>
      <c r="J3" s="11"/>
      <c r="K3" s="11"/>
      <c r="L3" s="11"/>
      <c r="M3" s="11"/>
      <c r="N3" s="11"/>
      <c r="O3" s="11"/>
      <c r="P3" s="11"/>
      <c r="Q3" s="11"/>
      <c r="R3" s="11"/>
      <c r="S3" s="12"/>
    </row>
    <row r="4" spans="1:19" ht="15.75" x14ac:dyDescent="0.25">
      <c r="A4" s="67"/>
      <c r="B4" s="67"/>
      <c r="C4" s="67"/>
      <c r="D4" s="67"/>
      <c r="E4" s="67"/>
      <c r="F4" s="12"/>
      <c r="G4" s="12"/>
      <c r="H4" s="12"/>
      <c r="I4" s="12"/>
      <c r="J4" s="12"/>
      <c r="K4" s="12"/>
      <c r="L4" s="12"/>
      <c r="M4" s="12"/>
      <c r="N4" s="12"/>
      <c r="O4" s="12"/>
      <c r="P4" s="12"/>
      <c r="Q4" s="12"/>
      <c r="R4" s="12"/>
      <c r="S4" s="12"/>
    </row>
    <row r="5" spans="1:19" ht="15.75" x14ac:dyDescent="0.25">
      <c r="A5" s="54" t="s">
        <v>73</v>
      </c>
      <c r="B5" s="76" t="s">
        <v>0</v>
      </c>
      <c r="C5" s="76"/>
      <c r="D5" s="76"/>
      <c r="E5" s="76"/>
      <c r="F5" s="76"/>
      <c r="G5" s="76"/>
      <c r="H5" s="76"/>
      <c r="I5" s="76"/>
      <c r="J5" s="76"/>
      <c r="K5" s="76"/>
      <c r="L5" s="76"/>
      <c r="M5" s="76"/>
      <c r="N5" s="76"/>
      <c r="O5" s="76"/>
      <c r="P5" s="54" t="s">
        <v>1</v>
      </c>
      <c r="Q5" s="54" t="s">
        <v>2</v>
      </c>
      <c r="R5" s="14" t="s">
        <v>3</v>
      </c>
      <c r="S5" s="14" t="s">
        <v>4</v>
      </c>
    </row>
    <row r="6" spans="1:19" ht="67.5" customHeight="1" x14ac:dyDescent="0.25">
      <c r="A6" s="108">
        <v>1</v>
      </c>
      <c r="B6" s="80" t="s">
        <v>5</v>
      </c>
      <c r="C6" s="81"/>
      <c r="D6" s="81"/>
      <c r="E6" s="81"/>
      <c r="F6" s="81"/>
      <c r="G6" s="81"/>
      <c r="H6" s="81"/>
      <c r="I6" s="81"/>
      <c r="J6" s="81"/>
      <c r="K6" s="81"/>
      <c r="L6" s="81"/>
      <c r="M6" s="81"/>
      <c r="N6" s="81"/>
      <c r="O6" s="82"/>
      <c r="P6" s="83" t="s">
        <v>6</v>
      </c>
      <c r="Q6" s="83">
        <v>37.85</v>
      </c>
      <c r="R6" s="86"/>
      <c r="S6" s="86">
        <f>Q6*R6</f>
        <v>0</v>
      </c>
    </row>
    <row r="7" spans="1:19" x14ac:dyDescent="0.25">
      <c r="A7" s="109"/>
      <c r="B7" s="23"/>
      <c r="C7" s="24"/>
      <c r="D7" s="24"/>
      <c r="E7" s="24"/>
      <c r="F7" s="24"/>
      <c r="G7" s="24"/>
      <c r="H7" s="24"/>
      <c r="I7" s="24"/>
      <c r="J7" s="24"/>
      <c r="K7" s="25">
        <v>3.5</v>
      </c>
      <c r="L7" s="25" t="s">
        <v>7</v>
      </c>
      <c r="M7" s="25">
        <v>4</v>
      </c>
      <c r="N7" s="25" t="s">
        <v>8</v>
      </c>
      <c r="O7" s="26">
        <f>K7*M7</f>
        <v>14</v>
      </c>
      <c r="P7" s="84"/>
      <c r="Q7" s="84"/>
      <c r="R7" s="87"/>
      <c r="S7" s="87"/>
    </row>
    <row r="8" spans="1:19" x14ac:dyDescent="0.25">
      <c r="A8" s="109"/>
      <c r="B8" s="23"/>
      <c r="C8" s="24"/>
      <c r="D8" s="24"/>
      <c r="E8" s="24"/>
      <c r="F8" s="24"/>
      <c r="G8" s="24"/>
      <c r="H8" s="24"/>
      <c r="I8" s="24"/>
      <c r="J8" s="24"/>
      <c r="K8" s="25">
        <v>3.8</v>
      </c>
      <c r="L8" s="25" t="s">
        <v>7</v>
      </c>
      <c r="M8" s="25">
        <v>3.3</v>
      </c>
      <c r="N8" s="25" t="s">
        <v>8</v>
      </c>
      <c r="O8" s="26">
        <f>K8*M8</f>
        <v>12.54</v>
      </c>
      <c r="P8" s="84"/>
      <c r="Q8" s="84"/>
      <c r="R8" s="87"/>
      <c r="S8" s="87"/>
    </row>
    <row r="9" spans="1:19" x14ac:dyDescent="0.25">
      <c r="A9" s="109"/>
      <c r="B9" s="23"/>
      <c r="C9" s="24"/>
      <c r="D9" s="24"/>
      <c r="E9" s="24"/>
      <c r="F9" s="24"/>
      <c r="G9" s="24"/>
      <c r="H9" s="24"/>
      <c r="I9" s="24"/>
      <c r="J9" s="24"/>
      <c r="K9" s="25">
        <v>2.9</v>
      </c>
      <c r="L9" s="25" t="s">
        <v>7</v>
      </c>
      <c r="M9" s="25">
        <v>3.9</v>
      </c>
      <c r="N9" s="25" t="s">
        <v>8</v>
      </c>
      <c r="O9" s="26">
        <f>K9*M9</f>
        <v>11.309999999999999</v>
      </c>
      <c r="P9" s="84"/>
      <c r="Q9" s="84"/>
      <c r="R9" s="87"/>
      <c r="S9" s="87"/>
    </row>
    <row r="10" spans="1:19" x14ac:dyDescent="0.25">
      <c r="A10" s="110"/>
      <c r="B10" s="27"/>
      <c r="C10" s="28"/>
      <c r="D10" s="28"/>
      <c r="E10" s="28"/>
      <c r="F10" s="28"/>
      <c r="G10" s="28"/>
      <c r="H10" s="28"/>
      <c r="I10" s="28"/>
      <c r="J10" s="28"/>
      <c r="K10" s="89" t="s">
        <v>9</v>
      </c>
      <c r="L10" s="89"/>
      <c r="M10" s="89"/>
      <c r="N10" s="29" t="s">
        <v>8</v>
      </c>
      <c r="O10" s="30">
        <f>SUM(O7:O9)</f>
        <v>37.849999999999994</v>
      </c>
      <c r="P10" s="85"/>
      <c r="Q10" s="85"/>
      <c r="R10" s="88"/>
      <c r="S10" s="88"/>
    </row>
    <row r="11" spans="1:19" ht="82.5" customHeight="1" x14ac:dyDescent="0.25">
      <c r="A11" s="55">
        <v>2</v>
      </c>
      <c r="B11" s="90" t="s">
        <v>10</v>
      </c>
      <c r="C11" s="91"/>
      <c r="D11" s="91"/>
      <c r="E11" s="91"/>
      <c r="F11" s="91"/>
      <c r="G11" s="91"/>
      <c r="H11" s="91"/>
      <c r="I11" s="91"/>
      <c r="J11" s="91"/>
      <c r="K11" s="91"/>
      <c r="L11" s="91"/>
      <c r="M11" s="91"/>
      <c r="N11" s="91"/>
      <c r="O11" s="92"/>
      <c r="P11" s="31" t="s">
        <v>6</v>
      </c>
      <c r="Q11" s="31">
        <v>37.85</v>
      </c>
      <c r="R11" s="17"/>
      <c r="S11" s="18">
        <f>Q11*R11</f>
        <v>0</v>
      </c>
    </row>
    <row r="12" spans="1:19" ht="53.25" customHeight="1" x14ac:dyDescent="0.25">
      <c r="A12" s="108">
        <v>3</v>
      </c>
      <c r="B12" s="93" t="s">
        <v>11</v>
      </c>
      <c r="C12" s="94"/>
      <c r="D12" s="94"/>
      <c r="E12" s="94"/>
      <c r="F12" s="94"/>
      <c r="G12" s="94"/>
      <c r="H12" s="94"/>
      <c r="I12" s="94"/>
      <c r="J12" s="94"/>
      <c r="K12" s="94"/>
      <c r="L12" s="94"/>
      <c r="M12" s="94"/>
      <c r="N12" s="94"/>
      <c r="O12" s="95"/>
      <c r="P12" s="83" t="s">
        <v>6</v>
      </c>
      <c r="Q12" s="96">
        <v>330.64</v>
      </c>
      <c r="R12" s="86"/>
      <c r="S12" s="86">
        <f>Q12*R12</f>
        <v>0</v>
      </c>
    </row>
    <row r="13" spans="1:19" x14ac:dyDescent="0.25">
      <c r="A13" s="109"/>
      <c r="B13" s="32"/>
      <c r="C13" s="33"/>
      <c r="D13" s="33"/>
      <c r="E13" s="33"/>
      <c r="F13" s="33"/>
      <c r="G13" s="34"/>
      <c r="H13" s="25"/>
      <c r="I13" s="34">
        <v>2</v>
      </c>
      <c r="J13" s="25" t="s">
        <v>7</v>
      </c>
      <c r="K13" s="25">
        <v>33</v>
      </c>
      <c r="L13" s="25" t="s">
        <v>7</v>
      </c>
      <c r="M13" s="25">
        <v>4</v>
      </c>
      <c r="N13" s="25" t="s">
        <v>8</v>
      </c>
      <c r="O13" s="26">
        <f>I13*K13*M13</f>
        <v>264</v>
      </c>
      <c r="P13" s="84"/>
      <c r="Q13" s="97"/>
      <c r="R13" s="87"/>
      <c r="S13" s="87"/>
    </row>
    <row r="14" spans="1:19" x14ac:dyDescent="0.25">
      <c r="A14" s="109"/>
      <c r="B14" s="32"/>
      <c r="C14" s="33"/>
      <c r="D14" s="33"/>
      <c r="E14" s="33"/>
      <c r="F14" s="33"/>
      <c r="G14" s="33"/>
      <c r="H14" s="33"/>
      <c r="I14" s="34">
        <v>2</v>
      </c>
      <c r="J14" s="25" t="s">
        <v>7</v>
      </c>
      <c r="K14" s="25">
        <v>7.5</v>
      </c>
      <c r="L14" s="25" t="s">
        <v>7</v>
      </c>
      <c r="M14" s="25">
        <v>4</v>
      </c>
      <c r="N14" s="25" t="s">
        <v>8</v>
      </c>
      <c r="O14" s="26">
        <f>I14*K14*M14</f>
        <v>60</v>
      </c>
      <c r="P14" s="84"/>
      <c r="Q14" s="97"/>
      <c r="R14" s="87"/>
      <c r="S14" s="87"/>
    </row>
    <row r="15" spans="1:19" x14ac:dyDescent="0.25">
      <c r="A15" s="109"/>
      <c r="B15" s="32"/>
      <c r="C15" s="33"/>
      <c r="D15" s="33"/>
      <c r="E15" s="33"/>
      <c r="F15" s="33"/>
      <c r="G15" s="35">
        <v>2</v>
      </c>
      <c r="H15" s="25" t="s">
        <v>7</v>
      </c>
      <c r="I15" s="34">
        <v>2</v>
      </c>
      <c r="J15" s="25" t="s">
        <v>7</v>
      </c>
      <c r="K15" s="25">
        <v>16</v>
      </c>
      <c r="L15" s="25" t="s">
        <v>7</v>
      </c>
      <c r="M15" s="25">
        <v>0.6</v>
      </c>
      <c r="N15" s="25" t="s">
        <v>8</v>
      </c>
      <c r="O15" s="26">
        <f>G15*I15*K15*M15</f>
        <v>38.4</v>
      </c>
      <c r="P15" s="84"/>
      <c r="Q15" s="97"/>
      <c r="R15" s="87"/>
      <c r="S15" s="87"/>
    </row>
    <row r="16" spans="1:19" x14ac:dyDescent="0.25">
      <c r="A16" s="109"/>
      <c r="B16" s="99" t="s">
        <v>29</v>
      </c>
      <c r="C16" s="100"/>
      <c r="D16" s="100"/>
      <c r="E16" s="131" t="s">
        <v>13</v>
      </c>
      <c r="F16" s="131"/>
      <c r="G16" s="131"/>
      <c r="H16" s="36"/>
      <c r="I16" s="34">
        <v>4</v>
      </c>
      <c r="J16" s="25" t="s">
        <v>7</v>
      </c>
      <c r="K16" s="25">
        <v>1</v>
      </c>
      <c r="L16" s="25" t="s">
        <v>7</v>
      </c>
      <c r="M16" s="25">
        <v>2</v>
      </c>
      <c r="N16" s="25" t="s">
        <v>8</v>
      </c>
      <c r="O16" s="26">
        <f>-I16*K16*M16</f>
        <v>-8</v>
      </c>
      <c r="P16" s="84"/>
      <c r="Q16" s="97"/>
      <c r="R16" s="87"/>
      <c r="S16" s="87"/>
    </row>
    <row r="17" spans="1:19" x14ac:dyDescent="0.25">
      <c r="A17" s="109"/>
      <c r="B17" s="99"/>
      <c r="C17" s="100"/>
      <c r="D17" s="100"/>
      <c r="E17" s="131" t="s">
        <v>14</v>
      </c>
      <c r="F17" s="131"/>
      <c r="G17" s="131"/>
      <c r="H17" s="36"/>
      <c r="I17" s="34">
        <v>8</v>
      </c>
      <c r="J17" s="25" t="s">
        <v>7</v>
      </c>
      <c r="K17" s="25">
        <v>1.5</v>
      </c>
      <c r="L17" s="25" t="s">
        <v>7</v>
      </c>
      <c r="M17" s="25">
        <v>1.2</v>
      </c>
      <c r="N17" s="25" t="s">
        <v>8</v>
      </c>
      <c r="O17" s="26">
        <f>-I17*K17*M17</f>
        <v>-14.399999999999999</v>
      </c>
      <c r="P17" s="84"/>
      <c r="Q17" s="97"/>
      <c r="R17" s="87"/>
      <c r="S17" s="87"/>
    </row>
    <row r="18" spans="1:19" x14ac:dyDescent="0.25">
      <c r="A18" s="109"/>
      <c r="B18" s="99"/>
      <c r="C18" s="100"/>
      <c r="D18" s="100"/>
      <c r="E18" s="131"/>
      <c r="F18" s="131"/>
      <c r="G18" s="131"/>
      <c r="H18" s="36"/>
      <c r="I18" s="34">
        <v>4</v>
      </c>
      <c r="J18" s="25" t="s">
        <v>7</v>
      </c>
      <c r="K18" s="25">
        <v>0.6</v>
      </c>
      <c r="L18" s="25" t="s">
        <v>7</v>
      </c>
      <c r="M18" s="25">
        <v>1.2</v>
      </c>
      <c r="N18" s="25" t="s">
        <v>8</v>
      </c>
      <c r="O18" s="26">
        <f>-I18*K18*M18</f>
        <v>-2.88</v>
      </c>
      <c r="P18" s="84"/>
      <c r="Q18" s="97"/>
      <c r="R18" s="87"/>
      <c r="S18" s="87"/>
    </row>
    <row r="19" spans="1:19" x14ac:dyDescent="0.25">
      <c r="A19" s="109"/>
      <c r="B19" s="46"/>
      <c r="C19" s="36"/>
      <c r="D19" s="36"/>
      <c r="E19" s="36"/>
      <c r="F19" s="36"/>
      <c r="G19" s="36"/>
      <c r="H19" s="36"/>
      <c r="I19" s="34">
        <v>8</v>
      </c>
      <c r="J19" s="25" t="s">
        <v>7</v>
      </c>
      <c r="K19" s="25">
        <v>1.5</v>
      </c>
      <c r="L19" s="25" t="s">
        <v>7</v>
      </c>
      <c r="M19" s="25">
        <v>0.45</v>
      </c>
      <c r="N19" s="25" t="s">
        <v>8</v>
      </c>
      <c r="O19" s="26">
        <f>-I19*K19*M19</f>
        <v>-5.4</v>
      </c>
      <c r="P19" s="84"/>
      <c r="Q19" s="97"/>
      <c r="R19" s="87"/>
      <c r="S19" s="87"/>
    </row>
    <row r="20" spans="1:19" x14ac:dyDescent="0.25">
      <c r="A20" s="109"/>
      <c r="B20" s="46"/>
      <c r="C20" s="36"/>
      <c r="D20" s="36"/>
      <c r="E20" s="36"/>
      <c r="F20" s="36"/>
      <c r="G20" s="36"/>
      <c r="H20" s="36"/>
      <c r="I20" s="34">
        <v>4</v>
      </c>
      <c r="J20" s="25" t="s">
        <v>7</v>
      </c>
      <c r="K20" s="25">
        <v>0.6</v>
      </c>
      <c r="L20" s="25" t="s">
        <v>7</v>
      </c>
      <c r="M20" s="25">
        <v>0.45</v>
      </c>
      <c r="N20" s="25" t="s">
        <v>8</v>
      </c>
      <c r="O20" s="26">
        <f>-I20*K20*M20</f>
        <v>-1.08</v>
      </c>
      <c r="P20" s="84"/>
      <c r="Q20" s="97"/>
      <c r="R20" s="87"/>
      <c r="S20" s="87"/>
    </row>
    <row r="21" spans="1:19" x14ac:dyDescent="0.25">
      <c r="A21" s="110"/>
      <c r="B21" s="103" t="s">
        <v>9</v>
      </c>
      <c r="C21" s="89"/>
      <c r="D21" s="89"/>
      <c r="E21" s="89"/>
      <c r="F21" s="89"/>
      <c r="G21" s="89"/>
      <c r="H21" s="89"/>
      <c r="I21" s="89"/>
      <c r="J21" s="89"/>
      <c r="K21" s="89"/>
      <c r="L21" s="89"/>
      <c r="M21" s="89"/>
      <c r="N21" s="29" t="s">
        <v>8</v>
      </c>
      <c r="O21" s="37">
        <f>SUM(O13:O20)</f>
        <v>330.64000000000004</v>
      </c>
      <c r="P21" s="85"/>
      <c r="Q21" s="98"/>
      <c r="R21" s="88"/>
      <c r="S21" s="88"/>
    </row>
    <row r="22" spans="1:19" ht="81.75" customHeight="1" x14ac:dyDescent="0.25">
      <c r="A22" s="56">
        <v>4</v>
      </c>
      <c r="B22" s="90" t="s">
        <v>16</v>
      </c>
      <c r="C22" s="91"/>
      <c r="D22" s="91"/>
      <c r="E22" s="91"/>
      <c r="F22" s="91"/>
      <c r="G22" s="91"/>
      <c r="H22" s="91"/>
      <c r="I22" s="91"/>
      <c r="J22" s="91"/>
      <c r="K22" s="91"/>
      <c r="L22" s="91"/>
      <c r="M22" s="91"/>
      <c r="N22" s="91"/>
      <c r="O22" s="92"/>
      <c r="P22" s="38" t="s">
        <v>6</v>
      </c>
      <c r="Q22" s="39">
        <v>330.64</v>
      </c>
      <c r="R22" s="20"/>
      <c r="S22" s="20">
        <f>Q22*R22</f>
        <v>0</v>
      </c>
    </row>
    <row r="23" spans="1:19" ht="60.75" customHeight="1" x14ac:dyDescent="0.25">
      <c r="A23" s="115">
        <v>5</v>
      </c>
      <c r="B23" s="80" t="s">
        <v>17</v>
      </c>
      <c r="C23" s="81"/>
      <c r="D23" s="81"/>
      <c r="E23" s="81"/>
      <c r="F23" s="81"/>
      <c r="G23" s="81"/>
      <c r="H23" s="81"/>
      <c r="I23" s="81"/>
      <c r="J23" s="81"/>
      <c r="K23" s="81"/>
      <c r="L23" s="81"/>
      <c r="M23" s="81"/>
      <c r="N23" s="81"/>
      <c r="O23" s="82"/>
      <c r="P23" s="105" t="s">
        <v>6</v>
      </c>
      <c r="Q23" s="96">
        <v>26.4</v>
      </c>
      <c r="R23" s="86"/>
      <c r="S23" s="86">
        <f>Q23*R23</f>
        <v>0</v>
      </c>
    </row>
    <row r="24" spans="1:19" x14ac:dyDescent="0.25">
      <c r="A24" s="99"/>
      <c r="B24" s="99" t="s">
        <v>18</v>
      </c>
      <c r="C24" s="100"/>
      <c r="D24" s="100"/>
      <c r="E24" s="40"/>
      <c r="F24" s="40"/>
      <c r="G24" s="40"/>
      <c r="H24" s="40"/>
      <c r="I24" s="34">
        <v>2</v>
      </c>
      <c r="J24" s="25" t="s">
        <v>7</v>
      </c>
      <c r="K24" s="25">
        <v>34</v>
      </c>
      <c r="L24" s="25" t="s">
        <v>7</v>
      </c>
      <c r="M24" s="25">
        <v>0.3</v>
      </c>
      <c r="N24" s="25" t="s">
        <v>8</v>
      </c>
      <c r="O24" s="26">
        <f>I24*K24*M24</f>
        <v>20.399999999999999</v>
      </c>
      <c r="P24" s="106"/>
      <c r="Q24" s="97"/>
      <c r="R24" s="87"/>
      <c r="S24" s="87"/>
    </row>
    <row r="25" spans="1:19" x14ac:dyDescent="0.25">
      <c r="A25" s="99"/>
      <c r="B25" s="42"/>
      <c r="C25" s="40"/>
      <c r="D25" s="40"/>
      <c r="E25" s="40"/>
      <c r="F25" s="40"/>
      <c r="G25" s="40"/>
      <c r="H25" s="40"/>
      <c r="I25" s="34">
        <v>2</v>
      </c>
      <c r="J25" s="25" t="s">
        <v>7</v>
      </c>
      <c r="K25" s="25">
        <v>10</v>
      </c>
      <c r="L25" s="25" t="s">
        <v>7</v>
      </c>
      <c r="M25" s="25">
        <v>0.3</v>
      </c>
      <c r="N25" s="25" t="s">
        <v>8</v>
      </c>
      <c r="O25" s="26">
        <f>I25*K25*M25</f>
        <v>6</v>
      </c>
      <c r="P25" s="106"/>
      <c r="Q25" s="97"/>
      <c r="R25" s="87"/>
      <c r="S25" s="87"/>
    </row>
    <row r="26" spans="1:19" x14ac:dyDescent="0.25">
      <c r="A26" s="116"/>
      <c r="B26" s="43"/>
      <c r="C26" s="44"/>
      <c r="D26" s="44"/>
      <c r="E26" s="44"/>
      <c r="F26" s="44"/>
      <c r="G26" s="44"/>
      <c r="H26" s="44"/>
      <c r="I26" s="61"/>
      <c r="J26" s="29"/>
      <c r="K26" s="29"/>
      <c r="L26" s="29"/>
      <c r="M26" s="29"/>
      <c r="N26" s="29" t="s">
        <v>8</v>
      </c>
      <c r="O26" s="37">
        <f>SUM(O24:O25)</f>
        <v>26.4</v>
      </c>
      <c r="P26" s="107"/>
      <c r="Q26" s="98"/>
      <c r="R26" s="88"/>
      <c r="S26" s="88"/>
    </row>
    <row r="27" spans="1:19" ht="98.25" customHeight="1" x14ac:dyDescent="0.25">
      <c r="A27" s="108">
        <v>6</v>
      </c>
      <c r="B27" s="80" t="s">
        <v>19</v>
      </c>
      <c r="C27" s="81"/>
      <c r="D27" s="81"/>
      <c r="E27" s="81"/>
      <c r="F27" s="81"/>
      <c r="G27" s="81"/>
      <c r="H27" s="81"/>
      <c r="I27" s="81"/>
      <c r="J27" s="81"/>
      <c r="K27" s="81"/>
      <c r="L27" s="81"/>
      <c r="M27" s="81"/>
      <c r="N27" s="81"/>
      <c r="O27" s="82"/>
      <c r="P27" s="83" t="s">
        <v>6</v>
      </c>
      <c r="Q27" s="96">
        <v>66.16</v>
      </c>
      <c r="R27" s="86"/>
      <c r="S27" s="86">
        <f>Q27*R27</f>
        <v>0</v>
      </c>
    </row>
    <row r="28" spans="1:19" x14ac:dyDescent="0.25">
      <c r="A28" s="109"/>
      <c r="B28" s="99" t="s">
        <v>18</v>
      </c>
      <c r="C28" s="100"/>
      <c r="D28" s="100"/>
      <c r="E28" s="40"/>
      <c r="F28" s="40"/>
      <c r="G28" s="40"/>
      <c r="H28" s="40"/>
      <c r="I28" s="34">
        <v>2</v>
      </c>
      <c r="J28" s="25" t="s">
        <v>7</v>
      </c>
      <c r="K28" s="25">
        <v>34</v>
      </c>
      <c r="L28" s="25" t="s">
        <v>7</v>
      </c>
      <c r="M28" s="25">
        <v>0.3</v>
      </c>
      <c r="N28" s="25" t="s">
        <v>8</v>
      </c>
      <c r="O28" s="26">
        <f>I28*K28*M28</f>
        <v>20.399999999999999</v>
      </c>
      <c r="P28" s="84"/>
      <c r="Q28" s="97"/>
      <c r="R28" s="87"/>
      <c r="S28" s="87"/>
    </row>
    <row r="29" spans="1:19" x14ac:dyDescent="0.25">
      <c r="A29" s="109"/>
      <c r="B29" s="42"/>
      <c r="C29" s="40"/>
      <c r="D29" s="40"/>
      <c r="E29" s="40"/>
      <c r="F29" s="40"/>
      <c r="G29" s="40"/>
      <c r="H29" s="40"/>
      <c r="I29" s="34">
        <v>2</v>
      </c>
      <c r="J29" s="25" t="s">
        <v>7</v>
      </c>
      <c r="K29" s="25">
        <v>10</v>
      </c>
      <c r="L29" s="25" t="s">
        <v>7</v>
      </c>
      <c r="M29" s="25">
        <v>0.3</v>
      </c>
      <c r="N29" s="25" t="s">
        <v>8</v>
      </c>
      <c r="O29" s="26">
        <f>I29*K29*M29</f>
        <v>6</v>
      </c>
      <c r="P29" s="84"/>
      <c r="Q29" s="97"/>
      <c r="R29" s="87"/>
      <c r="S29" s="87"/>
    </row>
    <row r="30" spans="1:19" x14ac:dyDescent="0.25">
      <c r="A30" s="109"/>
      <c r="B30" s="99" t="s">
        <v>13</v>
      </c>
      <c r="C30" s="100"/>
      <c r="D30" s="100"/>
      <c r="E30" s="36"/>
      <c r="F30" s="36"/>
      <c r="G30" s="41">
        <v>2</v>
      </c>
      <c r="H30" s="25" t="s">
        <v>7</v>
      </c>
      <c r="I30" s="34">
        <v>4</v>
      </c>
      <c r="J30" s="25" t="s">
        <v>7</v>
      </c>
      <c r="K30" s="25">
        <v>1</v>
      </c>
      <c r="L30" s="25" t="s">
        <v>7</v>
      </c>
      <c r="M30" s="25">
        <v>2</v>
      </c>
      <c r="N30" s="25" t="s">
        <v>8</v>
      </c>
      <c r="O30" s="26">
        <f>G30*I30*K30*M30</f>
        <v>16</v>
      </c>
      <c r="P30" s="84"/>
      <c r="Q30" s="97"/>
      <c r="R30" s="87"/>
      <c r="S30" s="87"/>
    </row>
    <row r="31" spans="1:19" x14ac:dyDescent="0.25">
      <c r="A31" s="109"/>
      <c r="B31" s="99" t="s">
        <v>14</v>
      </c>
      <c r="C31" s="100"/>
      <c r="D31" s="100"/>
      <c r="E31" s="36"/>
      <c r="F31" s="36"/>
      <c r="G31" s="41">
        <v>1</v>
      </c>
      <c r="H31" s="25" t="s">
        <v>7</v>
      </c>
      <c r="I31" s="34">
        <v>8</v>
      </c>
      <c r="J31" s="25" t="s">
        <v>7</v>
      </c>
      <c r="K31" s="25">
        <v>1.5</v>
      </c>
      <c r="L31" s="25" t="s">
        <v>7</v>
      </c>
      <c r="M31" s="25">
        <v>1.2</v>
      </c>
      <c r="N31" s="25" t="s">
        <v>8</v>
      </c>
      <c r="O31" s="26">
        <f>G31*I31*K31*M31</f>
        <v>14.399999999999999</v>
      </c>
      <c r="P31" s="84"/>
      <c r="Q31" s="97"/>
      <c r="R31" s="87"/>
      <c r="S31" s="87"/>
    </row>
    <row r="32" spans="1:19" x14ac:dyDescent="0.25">
      <c r="A32" s="109"/>
      <c r="B32" s="46"/>
      <c r="C32" s="36"/>
      <c r="D32" s="36"/>
      <c r="E32" s="36"/>
      <c r="F32" s="36"/>
      <c r="G32" s="41">
        <v>1</v>
      </c>
      <c r="H32" s="25" t="s">
        <v>7</v>
      </c>
      <c r="I32" s="34">
        <v>4</v>
      </c>
      <c r="J32" s="25" t="s">
        <v>7</v>
      </c>
      <c r="K32" s="25">
        <v>0.6</v>
      </c>
      <c r="L32" s="25" t="s">
        <v>7</v>
      </c>
      <c r="M32" s="25">
        <v>1.2</v>
      </c>
      <c r="N32" s="25" t="s">
        <v>8</v>
      </c>
      <c r="O32" s="26">
        <f>G32*I32*K32*M32</f>
        <v>2.88</v>
      </c>
      <c r="P32" s="84"/>
      <c r="Q32" s="97"/>
      <c r="R32" s="87"/>
      <c r="S32" s="87"/>
    </row>
    <row r="33" spans="1:19" x14ac:dyDescent="0.25">
      <c r="A33" s="109"/>
      <c r="B33" s="46"/>
      <c r="C33" s="36"/>
      <c r="D33" s="36"/>
      <c r="E33" s="36"/>
      <c r="F33" s="36"/>
      <c r="G33" s="41">
        <v>1</v>
      </c>
      <c r="H33" s="25" t="s">
        <v>7</v>
      </c>
      <c r="I33" s="34">
        <v>8</v>
      </c>
      <c r="J33" s="25" t="s">
        <v>7</v>
      </c>
      <c r="K33" s="25">
        <v>1.5</v>
      </c>
      <c r="L33" s="25" t="s">
        <v>7</v>
      </c>
      <c r="M33" s="25">
        <v>0.45</v>
      </c>
      <c r="N33" s="25" t="s">
        <v>8</v>
      </c>
      <c r="O33" s="26">
        <f>G33*I33*K33*M33</f>
        <v>5.4</v>
      </c>
      <c r="P33" s="84"/>
      <c r="Q33" s="97"/>
      <c r="R33" s="87"/>
      <c r="S33" s="87"/>
    </row>
    <row r="34" spans="1:19" x14ac:dyDescent="0.25">
      <c r="A34" s="109"/>
      <c r="B34" s="46"/>
      <c r="C34" s="36"/>
      <c r="D34" s="36"/>
      <c r="E34" s="36"/>
      <c r="F34" s="36"/>
      <c r="G34" s="41">
        <v>1</v>
      </c>
      <c r="H34" s="25" t="s">
        <v>7</v>
      </c>
      <c r="I34" s="34">
        <v>4</v>
      </c>
      <c r="J34" s="25" t="s">
        <v>7</v>
      </c>
      <c r="K34" s="25">
        <v>0.6</v>
      </c>
      <c r="L34" s="25" t="s">
        <v>7</v>
      </c>
      <c r="M34" s="25">
        <v>0.45</v>
      </c>
      <c r="N34" s="25" t="s">
        <v>8</v>
      </c>
      <c r="O34" s="26">
        <f>G34*I34*K34*M34</f>
        <v>1.08</v>
      </c>
      <c r="P34" s="84"/>
      <c r="Q34" s="97"/>
      <c r="R34" s="87"/>
      <c r="S34" s="87"/>
    </row>
    <row r="35" spans="1:19" x14ac:dyDescent="0.25">
      <c r="A35" s="110"/>
      <c r="B35" s="103" t="s">
        <v>9</v>
      </c>
      <c r="C35" s="89"/>
      <c r="D35" s="89"/>
      <c r="E35" s="89"/>
      <c r="F35" s="89"/>
      <c r="G35" s="89"/>
      <c r="H35" s="89"/>
      <c r="I35" s="89"/>
      <c r="J35" s="89"/>
      <c r="K35" s="89"/>
      <c r="L35" s="89"/>
      <c r="M35" s="89"/>
      <c r="N35" s="29" t="s">
        <v>8</v>
      </c>
      <c r="O35" s="37">
        <f>SUM(O28:O34)</f>
        <v>66.16</v>
      </c>
      <c r="P35" s="85"/>
      <c r="Q35" s="98"/>
      <c r="R35" s="88"/>
      <c r="S35" s="88"/>
    </row>
    <row r="36" spans="1:19" ht="96" customHeight="1" x14ac:dyDescent="0.25">
      <c r="A36" s="108">
        <v>7</v>
      </c>
      <c r="B36" s="80" t="s">
        <v>21</v>
      </c>
      <c r="C36" s="81"/>
      <c r="D36" s="81"/>
      <c r="E36" s="81"/>
      <c r="F36" s="81"/>
      <c r="G36" s="81"/>
      <c r="H36" s="81"/>
      <c r="I36" s="81"/>
      <c r="J36" s="81"/>
      <c r="K36" s="81"/>
      <c r="L36" s="81"/>
      <c r="M36" s="81"/>
      <c r="N36" s="81"/>
      <c r="O36" s="82"/>
      <c r="P36" s="83" t="s">
        <v>6</v>
      </c>
      <c r="Q36" s="96">
        <v>23.76</v>
      </c>
      <c r="R36" s="86"/>
      <c r="S36" s="86">
        <f>Q36*R36</f>
        <v>0</v>
      </c>
    </row>
    <row r="37" spans="1:19" x14ac:dyDescent="0.25">
      <c r="A37" s="109"/>
      <c r="B37" s="99" t="s">
        <v>14</v>
      </c>
      <c r="C37" s="100"/>
      <c r="D37" s="100"/>
      <c r="E37" s="36"/>
      <c r="F37" s="36"/>
      <c r="G37" s="41">
        <v>1</v>
      </c>
      <c r="H37" s="25" t="s">
        <v>7</v>
      </c>
      <c r="I37" s="34">
        <v>8</v>
      </c>
      <c r="J37" s="25" t="s">
        <v>7</v>
      </c>
      <c r="K37" s="25">
        <v>1.5</v>
      </c>
      <c r="L37" s="25" t="s">
        <v>7</v>
      </c>
      <c r="M37" s="25">
        <v>1.2</v>
      </c>
      <c r="N37" s="25" t="s">
        <v>8</v>
      </c>
      <c r="O37" s="26">
        <f>G37*I37*K37*M37</f>
        <v>14.399999999999999</v>
      </c>
      <c r="P37" s="84"/>
      <c r="Q37" s="97"/>
      <c r="R37" s="87"/>
      <c r="S37" s="87"/>
    </row>
    <row r="38" spans="1:19" x14ac:dyDescent="0.25">
      <c r="A38" s="109"/>
      <c r="B38" s="46"/>
      <c r="C38" s="36"/>
      <c r="D38" s="36"/>
      <c r="E38" s="36"/>
      <c r="F38" s="36"/>
      <c r="G38" s="41">
        <v>1</v>
      </c>
      <c r="H38" s="25" t="s">
        <v>7</v>
      </c>
      <c r="I38" s="34">
        <v>4</v>
      </c>
      <c r="J38" s="25" t="s">
        <v>7</v>
      </c>
      <c r="K38" s="25">
        <v>0.6</v>
      </c>
      <c r="L38" s="25" t="s">
        <v>7</v>
      </c>
      <c r="M38" s="25">
        <v>1.2</v>
      </c>
      <c r="N38" s="25" t="s">
        <v>8</v>
      </c>
      <c r="O38" s="26">
        <f>G38*I38*K38*M38</f>
        <v>2.88</v>
      </c>
      <c r="P38" s="84"/>
      <c r="Q38" s="97"/>
      <c r="R38" s="87"/>
      <c r="S38" s="87"/>
    </row>
    <row r="39" spans="1:19" x14ac:dyDescent="0.25">
      <c r="A39" s="109"/>
      <c r="B39" s="46"/>
      <c r="C39" s="36"/>
      <c r="D39" s="36"/>
      <c r="E39" s="36"/>
      <c r="F39" s="36"/>
      <c r="G39" s="41">
        <v>1</v>
      </c>
      <c r="H39" s="25" t="s">
        <v>7</v>
      </c>
      <c r="I39" s="34">
        <v>8</v>
      </c>
      <c r="J39" s="25" t="s">
        <v>7</v>
      </c>
      <c r="K39" s="25">
        <v>1.5</v>
      </c>
      <c r="L39" s="25" t="s">
        <v>7</v>
      </c>
      <c r="M39" s="25">
        <v>0.45</v>
      </c>
      <c r="N39" s="25" t="s">
        <v>8</v>
      </c>
      <c r="O39" s="26">
        <f>G39*I39*K39*M39</f>
        <v>5.4</v>
      </c>
      <c r="P39" s="84"/>
      <c r="Q39" s="97"/>
      <c r="R39" s="87"/>
      <c r="S39" s="87"/>
    </row>
    <row r="40" spans="1:19" x14ac:dyDescent="0.25">
      <c r="A40" s="109"/>
      <c r="B40" s="46"/>
      <c r="C40" s="36"/>
      <c r="D40" s="36"/>
      <c r="E40" s="36"/>
      <c r="F40" s="36"/>
      <c r="G40" s="41">
        <v>1</v>
      </c>
      <c r="H40" s="25" t="s">
        <v>7</v>
      </c>
      <c r="I40" s="34">
        <v>4</v>
      </c>
      <c r="J40" s="25" t="s">
        <v>7</v>
      </c>
      <c r="K40" s="25">
        <v>0.6</v>
      </c>
      <c r="L40" s="25" t="s">
        <v>7</v>
      </c>
      <c r="M40" s="25">
        <v>0.45</v>
      </c>
      <c r="N40" s="25" t="s">
        <v>8</v>
      </c>
      <c r="O40" s="26">
        <f>G40*I40*K40*M40</f>
        <v>1.08</v>
      </c>
      <c r="P40" s="84"/>
      <c r="Q40" s="97"/>
      <c r="R40" s="87"/>
      <c r="S40" s="87"/>
    </row>
    <row r="41" spans="1:19" x14ac:dyDescent="0.25">
      <c r="A41" s="110"/>
      <c r="B41" s="103" t="s">
        <v>9</v>
      </c>
      <c r="C41" s="89"/>
      <c r="D41" s="89"/>
      <c r="E41" s="89"/>
      <c r="F41" s="89"/>
      <c r="G41" s="89"/>
      <c r="H41" s="89"/>
      <c r="I41" s="89"/>
      <c r="J41" s="89"/>
      <c r="K41" s="89"/>
      <c r="L41" s="89"/>
      <c r="M41" s="89"/>
      <c r="N41" s="29" t="s">
        <v>8</v>
      </c>
      <c r="O41" s="37">
        <f>SUM(O37:O40)</f>
        <v>23.759999999999998</v>
      </c>
      <c r="P41" s="85"/>
      <c r="Q41" s="98"/>
      <c r="R41" s="88"/>
      <c r="S41" s="88"/>
    </row>
    <row r="42" spans="1:19" ht="69" customHeight="1" x14ac:dyDescent="0.25">
      <c r="A42" s="56">
        <v>8</v>
      </c>
      <c r="B42" s="90" t="s">
        <v>23</v>
      </c>
      <c r="C42" s="91"/>
      <c r="D42" s="91"/>
      <c r="E42" s="91"/>
      <c r="F42" s="91"/>
      <c r="G42" s="91"/>
      <c r="H42" s="91"/>
      <c r="I42" s="91"/>
      <c r="J42" s="91"/>
      <c r="K42" s="91"/>
      <c r="L42" s="91"/>
      <c r="M42" s="91"/>
      <c r="N42" s="91"/>
      <c r="O42" s="92"/>
      <c r="P42" s="38" t="s">
        <v>6</v>
      </c>
      <c r="Q42" s="39">
        <v>23.76</v>
      </c>
      <c r="R42" s="20"/>
      <c r="S42" s="20">
        <f>Q42*R42</f>
        <v>0</v>
      </c>
    </row>
    <row r="43" spans="1:19" ht="24.75" customHeight="1" x14ac:dyDescent="0.25">
      <c r="A43" s="59"/>
      <c r="B43" s="59"/>
      <c r="C43" s="59"/>
      <c r="D43" s="59"/>
      <c r="E43" s="113" t="s">
        <v>24</v>
      </c>
      <c r="F43" s="113"/>
      <c r="G43" s="113"/>
      <c r="H43" s="113"/>
      <c r="I43" s="113"/>
      <c r="J43" s="113"/>
      <c r="K43" s="113"/>
      <c r="L43" s="113"/>
      <c r="M43" s="113"/>
      <c r="N43" s="113"/>
      <c r="O43" s="113"/>
      <c r="P43" s="113"/>
      <c r="Q43" s="113"/>
      <c r="R43" s="50" t="s">
        <v>8</v>
      </c>
      <c r="S43" s="52">
        <f>SUM(S6:S42)</f>
        <v>0</v>
      </c>
    </row>
    <row r="44" spans="1:19" ht="26.25" customHeight="1" x14ac:dyDescent="0.25">
      <c r="A44" s="59"/>
      <c r="B44" s="59"/>
      <c r="C44" s="59"/>
      <c r="D44" s="59"/>
      <c r="E44" s="112" t="s">
        <v>49</v>
      </c>
      <c r="F44" s="112"/>
      <c r="G44" s="112"/>
      <c r="H44" s="112"/>
      <c r="I44" s="112"/>
      <c r="J44" s="112"/>
      <c r="K44" s="112"/>
      <c r="L44" s="112"/>
      <c r="M44" s="112"/>
      <c r="N44" s="112"/>
      <c r="O44" s="112"/>
      <c r="P44" s="112"/>
      <c r="Q44" s="112"/>
      <c r="R44" s="51" t="s">
        <v>8</v>
      </c>
      <c r="S44" s="52">
        <f>S43*0.18</f>
        <v>0</v>
      </c>
    </row>
    <row r="45" spans="1:19" ht="27" customHeight="1" x14ac:dyDescent="0.25">
      <c r="A45" s="59"/>
      <c r="B45" s="59"/>
      <c r="C45" s="59"/>
      <c r="D45" s="59"/>
      <c r="E45" s="113" t="s">
        <v>25</v>
      </c>
      <c r="F45" s="113"/>
      <c r="G45" s="113"/>
      <c r="H45" s="113"/>
      <c r="I45" s="113"/>
      <c r="J45" s="113"/>
      <c r="K45" s="113"/>
      <c r="L45" s="113"/>
      <c r="M45" s="113"/>
      <c r="N45" s="113"/>
      <c r="O45" s="113"/>
      <c r="P45" s="113"/>
      <c r="Q45" s="113"/>
      <c r="R45" s="51" t="s">
        <v>8</v>
      </c>
      <c r="S45" s="52">
        <f>SUM(S43:S44)</f>
        <v>0</v>
      </c>
    </row>
    <row r="46" spans="1:19" ht="36" customHeight="1" x14ac:dyDescent="0.25">
      <c r="A46" s="59"/>
      <c r="B46" s="59"/>
      <c r="C46" s="59"/>
      <c r="D46" s="59"/>
      <c r="E46" s="113" t="s">
        <v>26</v>
      </c>
      <c r="F46" s="113"/>
      <c r="G46" s="113"/>
      <c r="H46" s="113"/>
      <c r="I46" s="113"/>
      <c r="J46" s="113"/>
      <c r="K46" s="113"/>
      <c r="L46" s="113"/>
      <c r="M46" s="113"/>
      <c r="N46" s="113"/>
      <c r="O46" s="113"/>
      <c r="P46" s="113"/>
      <c r="Q46" s="113"/>
      <c r="R46" s="51" t="s">
        <v>8</v>
      </c>
      <c r="S46" s="52">
        <f>ROUND(S45,0)</f>
        <v>0</v>
      </c>
    </row>
    <row r="47" spans="1:19" x14ac:dyDescent="0.25">
      <c r="A47" s="21"/>
      <c r="B47" s="21"/>
      <c r="C47" s="21"/>
      <c r="D47" s="21"/>
      <c r="E47" s="125"/>
      <c r="F47" s="125"/>
      <c r="G47" s="125"/>
      <c r="H47" s="125"/>
      <c r="I47" s="125"/>
      <c r="J47" s="125"/>
      <c r="K47" s="125"/>
      <c r="L47" s="125"/>
      <c r="M47" s="125"/>
      <c r="N47" s="125"/>
      <c r="O47" s="125"/>
      <c r="P47" s="125"/>
      <c r="Q47" s="125"/>
      <c r="R47" s="16"/>
      <c r="S47" s="22"/>
    </row>
    <row r="48" spans="1:19" x14ac:dyDescent="0.25">
      <c r="A48" s="21"/>
      <c r="B48" s="21"/>
      <c r="C48" s="21"/>
      <c r="D48" s="21"/>
      <c r="E48" s="126"/>
      <c r="F48" s="126"/>
      <c r="G48" s="126"/>
      <c r="H48" s="126"/>
      <c r="I48" s="126"/>
      <c r="J48" s="126"/>
      <c r="K48" s="126"/>
      <c r="L48" s="126"/>
      <c r="M48" s="126"/>
      <c r="N48" s="126"/>
      <c r="O48" s="126"/>
      <c r="P48" s="126"/>
      <c r="Q48" s="126"/>
      <c r="R48" s="16"/>
      <c r="S48" s="22"/>
    </row>
    <row r="49" spans="1:19" x14ac:dyDescent="0.25">
      <c r="A49" s="21"/>
      <c r="B49" s="21"/>
      <c r="C49" s="21"/>
      <c r="D49" s="21"/>
      <c r="E49" s="125"/>
      <c r="F49" s="125"/>
      <c r="G49" s="125"/>
      <c r="H49" s="125"/>
      <c r="I49" s="125"/>
      <c r="J49" s="125"/>
      <c r="K49" s="125"/>
      <c r="L49" s="125"/>
      <c r="M49" s="125"/>
      <c r="N49" s="125"/>
      <c r="O49" s="125"/>
      <c r="P49" s="125"/>
      <c r="Q49" s="125"/>
      <c r="R49" s="16"/>
      <c r="S49" s="22"/>
    </row>
    <row r="50" spans="1:19" x14ac:dyDescent="0.25">
      <c r="A50" s="21"/>
      <c r="B50" s="21"/>
      <c r="C50" s="21"/>
      <c r="D50" s="21"/>
      <c r="E50" s="127"/>
      <c r="F50" s="127"/>
      <c r="G50" s="127"/>
      <c r="H50" s="127"/>
      <c r="I50" s="127"/>
      <c r="J50" s="127"/>
      <c r="K50" s="127"/>
      <c r="L50" s="127"/>
      <c r="M50" s="127"/>
      <c r="N50" s="127"/>
      <c r="O50" s="127"/>
      <c r="P50" s="127"/>
      <c r="Q50" s="127"/>
      <c r="R50" s="16"/>
      <c r="S50" s="22"/>
    </row>
    <row r="51" spans="1:19" x14ac:dyDescent="0.25">
      <c r="A51" s="21"/>
      <c r="B51" s="21"/>
      <c r="C51" s="21"/>
      <c r="D51" s="21"/>
      <c r="E51" s="127"/>
      <c r="F51" s="127"/>
      <c r="G51" s="127"/>
      <c r="H51" s="127"/>
      <c r="I51" s="127"/>
      <c r="J51" s="127"/>
      <c r="K51" s="127"/>
      <c r="L51" s="127"/>
      <c r="M51" s="127"/>
      <c r="N51" s="127"/>
      <c r="O51" s="127"/>
      <c r="P51" s="127"/>
      <c r="Q51" s="127"/>
      <c r="R51" s="16"/>
      <c r="S51" s="22"/>
    </row>
    <row r="52" spans="1:19" x14ac:dyDescent="0.25">
      <c r="A52" s="114"/>
      <c r="B52" s="114"/>
      <c r="C52" s="114"/>
      <c r="D52" s="114"/>
      <c r="E52" s="114"/>
      <c r="F52" s="114"/>
      <c r="G52" s="114"/>
      <c r="H52" s="114"/>
      <c r="I52" s="114"/>
      <c r="J52" s="114"/>
      <c r="K52" s="114"/>
      <c r="L52" s="114"/>
      <c r="M52" s="114"/>
      <c r="N52" s="114"/>
      <c r="O52" s="114"/>
      <c r="P52" s="114"/>
      <c r="Q52" s="114"/>
      <c r="R52" s="114"/>
      <c r="S52" s="114"/>
    </row>
  </sheetData>
  <sheetProtection password="CE88" sheet="1" objects="1" scenarios="1"/>
  <mergeCells count="58">
    <mergeCell ref="E50:Q50"/>
    <mergeCell ref="E51:Q51"/>
    <mergeCell ref="A52:S52"/>
    <mergeCell ref="E44:Q44"/>
    <mergeCell ref="E45:Q45"/>
    <mergeCell ref="E46:Q46"/>
    <mergeCell ref="E47:Q47"/>
    <mergeCell ref="E48:Q48"/>
    <mergeCell ref="E49:Q49"/>
    <mergeCell ref="R36:R41"/>
    <mergeCell ref="S36:S41"/>
    <mergeCell ref="B37:D37"/>
    <mergeCell ref="B41:M41"/>
    <mergeCell ref="B42:O42"/>
    <mergeCell ref="E43:Q43"/>
    <mergeCell ref="B31:D31"/>
    <mergeCell ref="B35:M35"/>
    <mergeCell ref="A36:A41"/>
    <mergeCell ref="B36:O36"/>
    <mergeCell ref="P36:P41"/>
    <mergeCell ref="Q36:Q41"/>
    <mergeCell ref="S23:S26"/>
    <mergeCell ref="B24:D24"/>
    <mergeCell ref="A27:A35"/>
    <mergeCell ref="B27:O27"/>
    <mergeCell ref="P27:P35"/>
    <mergeCell ref="Q27:Q35"/>
    <mergeCell ref="R27:R35"/>
    <mergeCell ref="S27:S35"/>
    <mergeCell ref="B28:D28"/>
    <mergeCell ref="B30:D30"/>
    <mergeCell ref="R23:R26"/>
    <mergeCell ref="B22:O22"/>
    <mergeCell ref="A23:A26"/>
    <mergeCell ref="B23:O23"/>
    <mergeCell ref="P23:P26"/>
    <mergeCell ref="Q23:Q26"/>
    <mergeCell ref="S12:S21"/>
    <mergeCell ref="B16:D18"/>
    <mergeCell ref="E16:G16"/>
    <mergeCell ref="E17:G18"/>
    <mergeCell ref="B21:M21"/>
    <mergeCell ref="Q12:Q21"/>
    <mergeCell ref="B11:O11"/>
    <mergeCell ref="A12:A21"/>
    <mergeCell ref="B12:O12"/>
    <mergeCell ref="P12:P21"/>
    <mergeCell ref="R12:R21"/>
    <mergeCell ref="A1:S1"/>
    <mergeCell ref="A2:S2"/>
    <mergeCell ref="B5:O5"/>
    <mergeCell ref="A6:A10"/>
    <mergeCell ref="B6:O6"/>
    <mergeCell ref="P6:P10"/>
    <mergeCell ref="Q6:Q10"/>
    <mergeCell ref="R6:R10"/>
    <mergeCell ref="S6:S10"/>
    <mergeCell ref="K10:M10"/>
  </mergeCells>
  <pageMargins left="0.7" right="0.7" top="0.75" bottom="0.75" header="0.3" footer="0.3"/>
  <pageSetup paperSize="9" scale="85" orientation="landscape"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tabSelected="1" workbookViewId="0">
      <selection activeCell="V7" sqref="V7"/>
    </sheetView>
  </sheetViews>
  <sheetFormatPr defaultRowHeight="15" x14ac:dyDescent="0.25"/>
  <cols>
    <col min="1" max="1" width="8.42578125" style="8" customWidth="1"/>
    <col min="2" max="2" width="9.140625" style="8"/>
    <col min="3" max="3" width="3.28515625" style="8" customWidth="1"/>
    <col min="4" max="4" width="4" style="8" customWidth="1"/>
    <col min="5" max="5" width="4.85546875" style="8" customWidth="1"/>
    <col min="6" max="6" width="1.7109375" style="8" customWidth="1"/>
    <col min="7" max="7" width="6.7109375" style="8" customWidth="1"/>
    <col min="8" max="8" width="5.140625" style="8" customWidth="1"/>
    <col min="9" max="9" width="6" style="8" customWidth="1"/>
    <col min="10" max="10" width="3.140625" style="8" customWidth="1"/>
    <col min="11" max="11" width="9.140625" style="8"/>
    <col min="12" max="12" width="2.85546875" style="8" customWidth="1"/>
    <col min="13" max="13" width="7.140625" style="8" customWidth="1"/>
    <col min="14" max="14" width="4.140625" style="8" customWidth="1"/>
    <col min="15" max="15" width="9.140625" style="8"/>
    <col min="16" max="17" width="7.85546875" style="8" customWidth="1"/>
    <col min="18" max="18" width="18.85546875" style="8" customWidth="1"/>
    <col min="19" max="19" width="18.7109375" style="8" customWidth="1"/>
    <col min="20" max="16384" width="9.140625" style="8"/>
  </cols>
  <sheetData>
    <row r="1" spans="1:19" ht="18.75" x14ac:dyDescent="0.25">
      <c r="A1" s="73" t="s">
        <v>72</v>
      </c>
      <c r="B1" s="73"/>
      <c r="C1" s="73"/>
      <c r="D1" s="73"/>
      <c r="E1" s="73"/>
      <c r="F1" s="73"/>
      <c r="G1" s="73"/>
      <c r="H1" s="73"/>
      <c r="I1" s="73"/>
      <c r="J1" s="73"/>
      <c r="K1" s="73"/>
      <c r="L1" s="73"/>
      <c r="M1" s="73"/>
      <c r="N1" s="73"/>
      <c r="O1" s="73"/>
      <c r="P1" s="73"/>
      <c r="Q1" s="73"/>
      <c r="R1" s="73"/>
      <c r="S1" s="73"/>
    </row>
    <row r="2" spans="1:19" ht="27" customHeight="1" x14ac:dyDescent="0.25">
      <c r="A2" s="74" t="s">
        <v>47</v>
      </c>
      <c r="B2" s="74"/>
      <c r="C2" s="74"/>
      <c r="D2" s="74"/>
      <c r="E2" s="74"/>
      <c r="F2" s="74"/>
      <c r="G2" s="74"/>
      <c r="H2" s="74"/>
      <c r="I2" s="74"/>
      <c r="J2" s="74"/>
      <c r="K2" s="74"/>
      <c r="L2" s="74"/>
      <c r="M2" s="74"/>
      <c r="N2" s="74"/>
      <c r="O2" s="74"/>
      <c r="P2" s="74"/>
      <c r="Q2" s="74"/>
      <c r="R2" s="74"/>
      <c r="S2" s="74"/>
    </row>
    <row r="3" spans="1:19" ht="25.5" customHeight="1" x14ac:dyDescent="0.25">
      <c r="A3" s="9" t="s">
        <v>69</v>
      </c>
      <c r="B3" s="10"/>
      <c r="C3" s="10"/>
      <c r="D3" s="10"/>
      <c r="E3" s="10"/>
      <c r="F3" s="10"/>
      <c r="G3" s="11"/>
      <c r="H3" s="11"/>
      <c r="I3" s="11"/>
      <c r="J3" s="11"/>
      <c r="K3" s="11"/>
      <c r="L3" s="11"/>
      <c r="M3" s="11"/>
      <c r="N3" s="11"/>
      <c r="O3" s="11"/>
      <c r="P3" s="11"/>
      <c r="Q3" s="11"/>
      <c r="R3" s="11"/>
      <c r="S3" s="12"/>
    </row>
    <row r="4" spans="1:19" ht="15.75" x14ac:dyDescent="0.25">
      <c r="A4" s="67"/>
      <c r="B4" s="67"/>
      <c r="C4" s="67"/>
      <c r="D4" s="67"/>
      <c r="E4" s="67"/>
      <c r="F4" s="12"/>
      <c r="G4" s="12"/>
      <c r="H4" s="12"/>
      <c r="I4" s="12"/>
      <c r="J4" s="12"/>
      <c r="K4" s="12"/>
      <c r="L4" s="12"/>
      <c r="M4" s="12"/>
      <c r="N4" s="12"/>
      <c r="O4" s="12"/>
      <c r="P4" s="12"/>
      <c r="Q4" s="12"/>
      <c r="R4" s="12"/>
      <c r="S4" s="12"/>
    </row>
    <row r="5" spans="1:19" ht="15.75" x14ac:dyDescent="0.25">
      <c r="A5" s="54" t="s">
        <v>54</v>
      </c>
      <c r="B5" s="76" t="s">
        <v>0</v>
      </c>
      <c r="C5" s="76"/>
      <c r="D5" s="76"/>
      <c r="E5" s="76"/>
      <c r="F5" s="76"/>
      <c r="G5" s="76"/>
      <c r="H5" s="76"/>
      <c r="I5" s="76"/>
      <c r="J5" s="76"/>
      <c r="K5" s="76"/>
      <c r="L5" s="76"/>
      <c r="M5" s="76"/>
      <c r="N5" s="76"/>
      <c r="O5" s="76"/>
      <c r="P5" s="54" t="s">
        <v>1</v>
      </c>
      <c r="Q5" s="54" t="s">
        <v>2</v>
      </c>
      <c r="R5" s="14" t="s">
        <v>3</v>
      </c>
      <c r="S5" s="14" t="s">
        <v>4</v>
      </c>
    </row>
    <row r="6" spans="1:19" ht="68.25" customHeight="1" x14ac:dyDescent="0.25">
      <c r="A6" s="108">
        <v>1</v>
      </c>
      <c r="B6" s="80" t="s">
        <v>5</v>
      </c>
      <c r="C6" s="81"/>
      <c r="D6" s="81"/>
      <c r="E6" s="81"/>
      <c r="F6" s="81"/>
      <c r="G6" s="81"/>
      <c r="H6" s="81"/>
      <c r="I6" s="81"/>
      <c r="J6" s="81"/>
      <c r="K6" s="81"/>
      <c r="L6" s="81"/>
      <c r="M6" s="81"/>
      <c r="N6" s="81"/>
      <c r="O6" s="82"/>
      <c r="P6" s="83" t="s">
        <v>6</v>
      </c>
      <c r="Q6" s="83">
        <v>39.76</v>
      </c>
      <c r="R6" s="86"/>
      <c r="S6" s="86">
        <f>Q6*R6</f>
        <v>0</v>
      </c>
    </row>
    <row r="7" spans="1:19" x14ac:dyDescent="0.25">
      <c r="A7" s="109"/>
      <c r="B7" s="23"/>
      <c r="C7" s="24"/>
      <c r="D7" s="24"/>
      <c r="E7" s="24"/>
      <c r="F7" s="24"/>
      <c r="G7" s="24"/>
      <c r="H7" s="24"/>
      <c r="I7" s="24"/>
      <c r="J7" s="24"/>
      <c r="K7" s="25">
        <v>3.7</v>
      </c>
      <c r="L7" s="25" t="s">
        <v>7</v>
      </c>
      <c r="M7" s="25">
        <v>4</v>
      </c>
      <c r="N7" s="25" t="s">
        <v>8</v>
      </c>
      <c r="O7" s="26">
        <f>K7*M7</f>
        <v>14.8</v>
      </c>
      <c r="P7" s="84"/>
      <c r="Q7" s="84"/>
      <c r="R7" s="87"/>
      <c r="S7" s="87"/>
    </row>
    <row r="8" spans="1:19" x14ac:dyDescent="0.25">
      <c r="A8" s="109"/>
      <c r="B8" s="23"/>
      <c r="C8" s="24"/>
      <c r="D8" s="24"/>
      <c r="E8" s="24"/>
      <c r="F8" s="24"/>
      <c r="G8" s="24"/>
      <c r="H8" s="24"/>
      <c r="I8" s="24"/>
      <c r="J8" s="24"/>
      <c r="K8" s="25">
        <v>3.9</v>
      </c>
      <c r="L8" s="25" t="s">
        <v>7</v>
      </c>
      <c r="M8" s="25">
        <v>3.3</v>
      </c>
      <c r="N8" s="25" t="s">
        <v>8</v>
      </c>
      <c r="O8" s="26">
        <f>K8*M8</f>
        <v>12.87</v>
      </c>
      <c r="P8" s="84"/>
      <c r="Q8" s="84"/>
      <c r="R8" s="87"/>
      <c r="S8" s="87"/>
    </row>
    <row r="9" spans="1:19" x14ac:dyDescent="0.25">
      <c r="A9" s="109"/>
      <c r="B9" s="23"/>
      <c r="C9" s="24"/>
      <c r="D9" s="24"/>
      <c r="E9" s="24"/>
      <c r="F9" s="24"/>
      <c r="G9" s="24"/>
      <c r="H9" s="24"/>
      <c r="I9" s="24"/>
      <c r="J9" s="24"/>
      <c r="K9" s="25">
        <v>3.1</v>
      </c>
      <c r="L9" s="25" t="s">
        <v>7</v>
      </c>
      <c r="M9" s="25">
        <v>3.9</v>
      </c>
      <c r="N9" s="25" t="s">
        <v>8</v>
      </c>
      <c r="O9" s="26">
        <f>K9*M9</f>
        <v>12.09</v>
      </c>
      <c r="P9" s="84"/>
      <c r="Q9" s="84"/>
      <c r="R9" s="87"/>
      <c r="S9" s="87"/>
    </row>
    <row r="10" spans="1:19" x14ac:dyDescent="0.25">
      <c r="A10" s="110"/>
      <c r="B10" s="27"/>
      <c r="C10" s="28"/>
      <c r="D10" s="28"/>
      <c r="E10" s="28"/>
      <c r="F10" s="28"/>
      <c r="G10" s="28"/>
      <c r="H10" s="28"/>
      <c r="I10" s="28"/>
      <c r="J10" s="28"/>
      <c r="K10" s="89" t="s">
        <v>9</v>
      </c>
      <c r="L10" s="89"/>
      <c r="M10" s="89"/>
      <c r="N10" s="29" t="s">
        <v>8</v>
      </c>
      <c r="O10" s="30">
        <f>SUM(O7:O9)</f>
        <v>39.760000000000005</v>
      </c>
      <c r="P10" s="85"/>
      <c r="Q10" s="85"/>
      <c r="R10" s="88"/>
      <c r="S10" s="88"/>
    </row>
    <row r="11" spans="1:19" ht="83.25" customHeight="1" x14ac:dyDescent="0.25">
      <c r="A11" s="55">
        <v>2</v>
      </c>
      <c r="B11" s="90" t="s">
        <v>10</v>
      </c>
      <c r="C11" s="91"/>
      <c r="D11" s="91"/>
      <c r="E11" s="91"/>
      <c r="F11" s="91"/>
      <c r="G11" s="91"/>
      <c r="H11" s="91"/>
      <c r="I11" s="91"/>
      <c r="J11" s="91"/>
      <c r="K11" s="91"/>
      <c r="L11" s="91"/>
      <c r="M11" s="91"/>
      <c r="N11" s="91"/>
      <c r="O11" s="92"/>
      <c r="P11" s="31" t="s">
        <v>6</v>
      </c>
      <c r="Q11" s="31">
        <v>39.76</v>
      </c>
      <c r="R11" s="17"/>
      <c r="S11" s="18">
        <f>Q11*R11</f>
        <v>0</v>
      </c>
    </row>
    <row r="12" spans="1:19" ht="57" customHeight="1" x14ac:dyDescent="0.25">
      <c r="A12" s="108">
        <v>3</v>
      </c>
      <c r="B12" s="93" t="s">
        <v>11</v>
      </c>
      <c r="C12" s="94"/>
      <c r="D12" s="94"/>
      <c r="E12" s="94"/>
      <c r="F12" s="94"/>
      <c r="G12" s="94"/>
      <c r="H12" s="94"/>
      <c r="I12" s="94"/>
      <c r="J12" s="94"/>
      <c r="K12" s="94"/>
      <c r="L12" s="94"/>
      <c r="M12" s="94"/>
      <c r="N12" s="94"/>
      <c r="O12" s="95"/>
      <c r="P12" s="83" t="s">
        <v>6</v>
      </c>
      <c r="Q12" s="96">
        <v>330.64</v>
      </c>
      <c r="R12" s="86"/>
      <c r="S12" s="86">
        <f>Q12*R12</f>
        <v>0</v>
      </c>
    </row>
    <row r="13" spans="1:19" x14ac:dyDescent="0.25">
      <c r="A13" s="109"/>
      <c r="B13" s="32"/>
      <c r="C13" s="33"/>
      <c r="D13" s="33"/>
      <c r="E13" s="33"/>
      <c r="F13" s="33"/>
      <c r="G13" s="34"/>
      <c r="H13" s="25"/>
      <c r="I13" s="34">
        <v>2</v>
      </c>
      <c r="J13" s="25" t="s">
        <v>7</v>
      </c>
      <c r="K13" s="25">
        <v>33</v>
      </c>
      <c r="L13" s="25" t="s">
        <v>7</v>
      </c>
      <c r="M13" s="25">
        <v>4</v>
      </c>
      <c r="N13" s="25" t="s">
        <v>8</v>
      </c>
      <c r="O13" s="26">
        <f>I13*K13*M13</f>
        <v>264</v>
      </c>
      <c r="P13" s="84"/>
      <c r="Q13" s="97"/>
      <c r="R13" s="87"/>
      <c r="S13" s="87"/>
    </row>
    <row r="14" spans="1:19" x14ac:dyDescent="0.25">
      <c r="A14" s="109"/>
      <c r="B14" s="32"/>
      <c r="C14" s="33"/>
      <c r="D14" s="33"/>
      <c r="E14" s="33"/>
      <c r="F14" s="33"/>
      <c r="G14" s="33"/>
      <c r="H14" s="33"/>
      <c r="I14" s="34">
        <v>2</v>
      </c>
      <c r="J14" s="25" t="s">
        <v>7</v>
      </c>
      <c r="K14" s="25">
        <v>7.5</v>
      </c>
      <c r="L14" s="25" t="s">
        <v>7</v>
      </c>
      <c r="M14" s="25">
        <v>4</v>
      </c>
      <c r="N14" s="25" t="s">
        <v>8</v>
      </c>
      <c r="O14" s="26">
        <f>I14*K14*M14</f>
        <v>60</v>
      </c>
      <c r="P14" s="84"/>
      <c r="Q14" s="97"/>
      <c r="R14" s="87"/>
      <c r="S14" s="87"/>
    </row>
    <row r="15" spans="1:19" x14ac:dyDescent="0.25">
      <c r="A15" s="109"/>
      <c r="B15" s="32"/>
      <c r="C15" s="33"/>
      <c r="D15" s="33"/>
      <c r="E15" s="33"/>
      <c r="F15" s="33"/>
      <c r="G15" s="35">
        <v>2</v>
      </c>
      <c r="H15" s="25" t="s">
        <v>7</v>
      </c>
      <c r="I15" s="34">
        <v>2</v>
      </c>
      <c r="J15" s="25" t="s">
        <v>7</v>
      </c>
      <c r="K15" s="25">
        <v>16</v>
      </c>
      <c r="L15" s="25" t="s">
        <v>7</v>
      </c>
      <c r="M15" s="25">
        <v>0.6</v>
      </c>
      <c r="N15" s="25" t="s">
        <v>8</v>
      </c>
      <c r="O15" s="26">
        <f>G15*I15*K15*M15</f>
        <v>38.4</v>
      </c>
      <c r="P15" s="84"/>
      <c r="Q15" s="97"/>
      <c r="R15" s="87"/>
      <c r="S15" s="87"/>
    </row>
    <row r="16" spans="1:19" x14ac:dyDescent="0.25">
      <c r="A16" s="109"/>
      <c r="B16" s="99" t="s">
        <v>29</v>
      </c>
      <c r="C16" s="100"/>
      <c r="D16" s="100"/>
      <c r="E16" s="131" t="s">
        <v>13</v>
      </c>
      <c r="F16" s="131"/>
      <c r="G16" s="131"/>
      <c r="H16" s="36"/>
      <c r="I16" s="34">
        <v>4</v>
      </c>
      <c r="J16" s="25" t="s">
        <v>7</v>
      </c>
      <c r="K16" s="25">
        <v>1</v>
      </c>
      <c r="L16" s="25" t="s">
        <v>7</v>
      </c>
      <c r="M16" s="25">
        <v>2</v>
      </c>
      <c r="N16" s="25" t="s">
        <v>8</v>
      </c>
      <c r="O16" s="26">
        <f>-I16*K16*M16</f>
        <v>-8</v>
      </c>
      <c r="P16" s="84"/>
      <c r="Q16" s="97"/>
      <c r="R16" s="87"/>
      <c r="S16" s="87"/>
    </row>
    <row r="17" spans="1:19" x14ac:dyDescent="0.25">
      <c r="A17" s="109"/>
      <c r="B17" s="99"/>
      <c r="C17" s="100"/>
      <c r="D17" s="100"/>
      <c r="E17" s="131" t="s">
        <v>14</v>
      </c>
      <c r="F17" s="131"/>
      <c r="G17" s="131"/>
      <c r="H17" s="36"/>
      <c r="I17" s="34">
        <v>8</v>
      </c>
      <c r="J17" s="25" t="s">
        <v>7</v>
      </c>
      <c r="K17" s="25">
        <v>1.5</v>
      </c>
      <c r="L17" s="25" t="s">
        <v>7</v>
      </c>
      <c r="M17" s="25">
        <v>1.2</v>
      </c>
      <c r="N17" s="25" t="s">
        <v>8</v>
      </c>
      <c r="O17" s="26">
        <f>-I17*K17*M17</f>
        <v>-14.399999999999999</v>
      </c>
      <c r="P17" s="84"/>
      <c r="Q17" s="97"/>
      <c r="R17" s="87"/>
      <c r="S17" s="87"/>
    </row>
    <row r="18" spans="1:19" x14ac:dyDescent="0.25">
      <c r="A18" s="109"/>
      <c r="B18" s="99"/>
      <c r="C18" s="100"/>
      <c r="D18" s="100"/>
      <c r="E18" s="131"/>
      <c r="F18" s="131"/>
      <c r="G18" s="131"/>
      <c r="H18" s="36"/>
      <c r="I18" s="34">
        <v>4</v>
      </c>
      <c r="J18" s="25" t="s">
        <v>7</v>
      </c>
      <c r="K18" s="25">
        <v>0.6</v>
      </c>
      <c r="L18" s="25" t="s">
        <v>7</v>
      </c>
      <c r="M18" s="25">
        <v>1.2</v>
      </c>
      <c r="N18" s="25" t="s">
        <v>8</v>
      </c>
      <c r="O18" s="26">
        <f>-I18*K18*M18</f>
        <v>-2.88</v>
      </c>
      <c r="P18" s="84"/>
      <c r="Q18" s="97"/>
      <c r="R18" s="87"/>
      <c r="S18" s="87"/>
    </row>
    <row r="19" spans="1:19" x14ac:dyDescent="0.25">
      <c r="A19" s="109"/>
      <c r="B19" s="46"/>
      <c r="C19" s="36"/>
      <c r="D19" s="36"/>
      <c r="E19" s="36"/>
      <c r="F19" s="36"/>
      <c r="G19" s="36"/>
      <c r="H19" s="36"/>
      <c r="I19" s="34">
        <v>8</v>
      </c>
      <c r="J19" s="25" t="s">
        <v>7</v>
      </c>
      <c r="K19" s="25">
        <v>1.5</v>
      </c>
      <c r="L19" s="25" t="s">
        <v>7</v>
      </c>
      <c r="M19" s="25">
        <v>0.45</v>
      </c>
      <c r="N19" s="25" t="s">
        <v>8</v>
      </c>
      <c r="O19" s="26">
        <f>-I19*K19*M19</f>
        <v>-5.4</v>
      </c>
      <c r="P19" s="84"/>
      <c r="Q19" s="97"/>
      <c r="R19" s="87"/>
      <c r="S19" s="87"/>
    </row>
    <row r="20" spans="1:19" x14ac:dyDescent="0.25">
      <c r="A20" s="109"/>
      <c r="B20" s="46"/>
      <c r="C20" s="36"/>
      <c r="D20" s="36"/>
      <c r="E20" s="36"/>
      <c r="F20" s="36"/>
      <c r="G20" s="36"/>
      <c r="H20" s="36"/>
      <c r="I20" s="34">
        <v>4</v>
      </c>
      <c r="J20" s="25" t="s">
        <v>7</v>
      </c>
      <c r="K20" s="25">
        <v>0.6</v>
      </c>
      <c r="L20" s="25" t="s">
        <v>7</v>
      </c>
      <c r="M20" s="25">
        <v>0.45</v>
      </c>
      <c r="N20" s="25" t="s">
        <v>8</v>
      </c>
      <c r="O20" s="26">
        <f>-I20*K20*M20</f>
        <v>-1.08</v>
      </c>
      <c r="P20" s="84"/>
      <c r="Q20" s="97"/>
      <c r="R20" s="87"/>
      <c r="S20" s="87"/>
    </row>
    <row r="21" spans="1:19" x14ac:dyDescent="0.25">
      <c r="A21" s="110"/>
      <c r="B21" s="103" t="s">
        <v>9</v>
      </c>
      <c r="C21" s="89"/>
      <c r="D21" s="89"/>
      <c r="E21" s="89"/>
      <c r="F21" s="89"/>
      <c r="G21" s="89"/>
      <c r="H21" s="89"/>
      <c r="I21" s="89"/>
      <c r="J21" s="89"/>
      <c r="K21" s="89"/>
      <c r="L21" s="89"/>
      <c r="M21" s="89"/>
      <c r="N21" s="29" t="s">
        <v>8</v>
      </c>
      <c r="O21" s="37">
        <f>SUM(O13:O20)</f>
        <v>330.64000000000004</v>
      </c>
      <c r="P21" s="85"/>
      <c r="Q21" s="98"/>
      <c r="R21" s="88"/>
      <c r="S21" s="88"/>
    </row>
    <row r="22" spans="1:19" ht="66" customHeight="1" x14ac:dyDescent="0.25">
      <c r="A22" s="56">
        <v>4</v>
      </c>
      <c r="B22" s="90" t="s">
        <v>16</v>
      </c>
      <c r="C22" s="91"/>
      <c r="D22" s="91"/>
      <c r="E22" s="91"/>
      <c r="F22" s="91"/>
      <c r="G22" s="91"/>
      <c r="H22" s="91"/>
      <c r="I22" s="91"/>
      <c r="J22" s="91"/>
      <c r="K22" s="91"/>
      <c r="L22" s="91"/>
      <c r="M22" s="91"/>
      <c r="N22" s="91"/>
      <c r="O22" s="92"/>
      <c r="P22" s="38" t="s">
        <v>6</v>
      </c>
      <c r="Q22" s="39">
        <v>330.64</v>
      </c>
      <c r="R22" s="20"/>
      <c r="S22" s="20">
        <f>Q22*R22</f>
        <v>0</v>
      </c>
    </row>
    <row r="23" spans="1:19" ht="68.25" customHeight="1" x14ac:dyDescent="0.25">
      <c r="A23" s="115">
        <v>5</v>
      </c>
      <c r="B23" s="80" t="s">
        <v>17</v>
      </c>
      <c r="C23" s="81"/>
      <c r="D23" s="81"/>
      <c r="E23" s="81"/>
      <c r="F23" s="81"/>
      <c r="G23" s="81"/>
      <c r="H23" s="81"/>
      <c r="I23" s="81"/>
      <c r="J23" s="81"/>
      <c r="K23" s="81"/>
      <c r="L23" s="81"/>
      <c r="M23" s="81"/>
      <c r="N23" s="81"/>
      <c r="O23" s="82"/>
      <c r="P23" s="105" t="s">
        <v>6</v>
      </c>
      <c r="Q23" s="96">
        <v>26.4</v>
      </c>
      <c r="R23" s="86"/>
      <c r="S23" s="86">
        <f>Q23*R23</f>
        <v>0</v>
      </c>
    </row>
    <row r="24" spans="1:19" x14ac:dyDescent="0.25">
      <c r="A24" s="99"/>
      <c r="B24" s="99" t="s">
        <v>18</v>
      </c>
      <c r="C24" s="100"/>
      <c r="D24" s="100"/>
      <c r="E24" s="40"/>
      <c r="F24" s="40"/>
      <c r="G24" s="40"/>
      <c r="H24" s="40"/>
      <c r="I24" s="34">
        <v>2</v>
      </c>
      <c r="J24" s="25" t="s">
        <v>7</v>
      </c>
      <c r="K24" s="25">
        <v>34</v>
      </c>
      <c r="L24" s="25" t="s">
        <v>7</v>
      </c>
      <c r="M24" s="25">
        <v>0.3</v>
      </c>
      <c r="N24" s="25" t="s">
        <v>8</v>
      </c>
      <c r="O24" s="26">
        <f>I24*K24*M24</f>
        <v>20.399999999999999</v>
      </c>
      <c r="P24" s="106"/>
      <c r="Q24" s="97"/>
      <c r="R24" s="87"/>
      <c r="S24" s="87"/>
    </row>
    <row r="25" spans="1:19" x14ac:dyDescent="0.25">
      <c r="A25" s="99"/>
      <c r="B25" s="42"/>
      <c r="C25" s="40"/>
      <c r="D25" s="40"/>
      <c r="E25" s="40"/>
      <c r="F25" s="40"/>
      <c r="G25" s="40"/>
      <c r="H25" s="40"/>
      <c r="I25" s="34">
        <v>2</v>
      </c>
      <c r="J25" s="25" t="s">
        <v>7</v>
      </c>
      <c r="K25" s="25">
        <v>10</v>
      </c>
      <c r="L25" s="25" t="s">
        <v>7</v>
      </c>
      <c r="M25" s="25">
        <v>0.3</v>
      </c>
      <c r="N25" s="25" t="s">
        <v>8</v>
      </c>
      <c r="O25" s="26">
        <f>I25*K25*M25</f>
        <v>6</v>
      </c>
      <c r="P25" s="106"/>
      <c r="Q25" s="97"/>
      <c r="R25" s="87"/>
      <c r="S25" s="87"/>
    </row>
    <row r="26" spans="1:19" x14ac:dyDescent="0.25">
      <c r="A26" s="116"/>
      <c r="B26" s="43"/>
      <c r="C26" s="44"/>
      <c r="D26" s="44"/>
      <c r="E26" s="44"/>
      <c r="F26" s="44"/>
      <c r="G26" s="44"/>
      <c r="H26" s="44"/>
      <c r="I26" s="61"/>
      <c r="J26" s="29"/>
      <c r="K26" s="29"/>
      <c r="L26" s="29"/>
      <c r="M26" s="29"/>
      <c r="N26" s="29" t="s">
        <v>8</v>
      </c>
      <c r="O26" s="37">
        <f>SUM(O24:O25)</f>
        <v>26.4</v>
      </c>
      <c r="P26" s="107"/>
      <c r="Q26" s="98"/>
      <c r="R26" s="88"/>
      <c r="S26" s="88"/>
    </row>
    <row r="27" spans="1:19" ht="94.5" customHeight="1" x14ac:dyDescent="0.25">
      <c r="A27" s="108">
        <v>6</v>
      </c>
      <c r="B27" s="80" t="s">
        <v>19</v>
      </c>
      <c r="C27" s="81"/>
      <c r="D27" s="81"/>
      <c r="E27" s="81"/>
      <c r="F27" s="81"/>
      <c r="G27" s="81"/>
      <c r="H27" s="81"/>
      <c r="I27" s="81"/>
      <c r="J27" s="81"/>
      <c r="K27" s="81"/>
      <c r="L27" s="81"/>
      <c r="M27" s="81"/>
      <c r="N27" s="81"/>
      <c r="O27" s="82"/>
      <c r="P27" s="83" t="s">
        <v>6</v>
      </c>
      <c r="Q27" s="96">
        <v>66.16</v>
      </c>
      <c r="R27" s="86"/>
      <c r="S27" s="86">
        <f>Q27*R27</f>
        <v>0</v>
      </c>
    </row>
    <row r="28" spans="1:19" x14ac:dyDescent="0.25">
      <c r="A28" s="109"/>
      <c r="B28" s="99" t="s">
        <v>18</v>
      </c>
      <c r="C28" s="100"/>
      <c r="D28" s="100"/>
      <c r="E28" s="40"/>
      <c r="F28" s="40"/>
      <c r="G28" s="40"/>
      <c r="H28" s="40"/>
      <c r="I28" s="34">
        <v>2</v>
      </c>
      <c r="J28" s="25" t="s">
        <v>7</v>
      </c>
      <c r="K28" s="25">
        <v>34</v>
      </c>
      <c r="L28" s="25" t="s">
        <v>7</v>
      </c>
      <c r="M28" s="25">
        <v>0.3</v>
      </c>
      <c r="N28" s="25" t="s">
        <v>8</v>
      </c>
      <c r="O28" s="26">
        <f>I28*K28*M28</f>
        <v>20.399999999999999</v>
      </c>
      <c r="P28" s="84"/>
      <c r="Q28" s="97"/>
      <c r="R28" s="87"/>
      <c r="S28" s="87"/>
    </row>
    <row r="29" spans="1:19" x14ac:dyDescent="0.25">
      <c r="A29" s="109"/>
      <c r="B29" s="42"/>
      <c r="C29" s="40"/>
      <c r="D29" s="40"/>
      <c r="E29" s="40"/>
      <c r="F29" s="40"/>
      <c r="G29" s="40"/>
      <c r="H29" s="40"/>
      <c r="I29" s="34">
        <v>2</v>
      </c>
      <c r="J29" s="25" t="s">
        <v>7</v>
      </c>
      <c r="K29" s="25">
        <v>10</v>
      </c>
      <c r="L29" s="25" t="s">
        <v>7</v>
      </c>
      <c r="M29" s="25">
        <v>0.3</v>
      </c>
      <c r="N29" s="25" t="s">
        <v>8</v>
      </c>
      <c r="O29" s="26">
        <f>I29*K29*M29</f>
        <v>6</v>
      </c>
      <c r="P29" s="84"/>
      <c r="Q29" s="97"/>
      <c r="R29" s="87"/>
      <c r="S29" s="87"/>
    </row>
    <row r="30" spans="1:19" x14ac:dyDescent="0.25">
      <c r="A30" s="109"/>
      <c r="B30" s="99" t="s">
        <v>13</v>
      </c>
      <c r="C30" s="100"/>
      <c r="D30" s="100"/>
      <c r="E30" s="36"/>
      <c r="F30" s="36"/>
      <c r="G30" s="41">
        <v>2</v>
      </c>
      <c r="H30" s="25" t="s">
        <v>7</v>
      </c>
      <c r="I30" s="34">
        <v>4</v>
      </c>
      <c r="J30" s="25" t="s">
        <v>7</v>
      </c>
      <c r="K30" s="25">
        <v>1</v>
      </c>
      <c r="L30" s="25" t="s">
        <v>7</v>
      </c>
      <c r="M30" s="25">
        <v>2</v>
      </c>
      <c r="N30" s="25" t="s">
        <v>8</v>
      </c>
      <c r="O30" s="26">
        <f>G30*I30*K30*M30</f>
        <v>16</v>
      </c>
      <c r="P30" s="84"/>
      <c r="Q30" s="97"/>
      <c r="R30" s="87"/>
      <c r="S30" s="87"/>
    </row>
    <row r="31" spans="1:19" x14ac:dyDescent="0.25">
      <c r="A31" s="109"/>
      <c r="B31" s="99" t="s">
        <v>14</v>
      </c>
      <c r="C31" s="100"/>
      <c r="D31" s="100"/>
      <c r="E31" s="36"/>
      <c r="F31" s="36"/>
      <c r="G31" s="41">
        <v>1</v>
      </c>
      <c r="H31" s="25" t="s">
        <v>7</v>
      </c>
      <c r="I31" s="34">
        <v>8</v>
      </c>
      <c r="J31" s="25" t="s">
        <v>7</v>
      </c>
      <c r="K31" s="25">
        <v>1.5</v>
      </c>
      <c r="L31" s="25" t="s">
        <v>7</v>
      </c>
      <c r="M31" s="25">
        <v>1.2</v>
      </c>
      <c r="N31" s="25" t="s">
        <v>8</v>
      </c>
      <c r="O31" s="26">
        <f>G31*I31*K31*M31</f>
        <v>14.399999999999999</v>
      </c>
      <c r="P31" s="84"/>
      <c r="Q31" s="97"/>
      <c r="R31" s="87"/>
      <c r="S31" s="87"/>
    </row>
    <row r="32" spans="1:19" x14ac:dyDescent="0.25">
      <c r="A32" s="109"/>
      <c r="B32" s="46"/>
      <c r="C32" s="36"/>
      <c r="D32" s="36"/>
      <c r="E32" s="36"/>
      <c r="F32" s="36"/>
      <c r="G32" s="41">
        <v>1</v>
      </c>
      <c r="H32" s="25" t="s">
        <v>7</v>
      </c>
      <c r="I32" s="34">
        <v>4</v>
      </c>
      <c r="J32" s="25" t="s">
        <v>7</v>
      </c>
      <c r="K32" s="25">
        <v>0.6</v>
      </c>
      <c r="L32" s="25" t="s">
        <v>7</v>
      </c>
      <c r="M32" s="25">
        <v>1.2</v>
      </c>
      <c r="N32" s="25" t="s">
        <v>8</v>
      </c>
      <c r="O32" s="26">
        <f>G32*I32*K32*M32</f>
        <v>2.88</v>
      </c>
      <c r="P32" s="84"/>
      <c r="Q32" s="97"/>
      <c r="R32" s="87"/>
      <c r="S32" s="87"/>
    </row>
    <row r="33" spans="1:19" x14ac:dyDescent="0.25">
      <c r="A33" s="109"/>
      <c r="B33" s="46"/>
      <c r="C33" s="36"/>
      <c r="D33" s="36"/>
      <c r="E33" s="36"/>
      <c r="F33" s="36"/>
      <c r="G33" s="41">
        <v>1</v>
      </c>
      <c r="H33" s="25" t="s">
        <v>7</v>
      </c>
      <c r="I33" s="34">
        <v>8</v>
      </c>
      <c r="J33" s="25" t="s">
        <v>7</v>
      </c>
      <c r="K33" s="25">
        <v>1.5</v>
      </c>
      <c r="L33" s="25" t="s">
        <v>7</v>
      </c>
      <c r="M33" s="25">
        <v>0.45</v>
      </c>
      <c r="N33" s="25" t="s">
        <v>8</v>
      </c>
      <c r="O33" s="26">
        <f>G33*I33*K33*M33</f>
        <v>5.4</v>
      </c>
      <c r="P33" s="84"/>
      <c r="Q33" s="97"/>
      <c r="R33" s="87"/>
      <c r="S33" s="87"/>
    </row>
    <row r="34" spans="1:19" x14ac:dyDescent="0.25">
      <c r="A34" s="109"/>
      <c r="B34" s="46"/>
      <c r="C34" s="36"/>
      <c r="D34" s="36"/>
      <c r="E34" s="36"/>
      <c r="F34" s="36"/>
      <c r="G34" s="41">
        <v>1</v>
      </c>
      <c r="H34" s="25" t="s">
        <v>7</v>
      </c>
      <c r="I34" s="34">
        <v>4</v>
      </c>
      <c r="J34" s="25" t="s">
        <v>7</v>
      </c>
      <c r="K34" s="25">
        <v>0.6</v>
      </c>
      <c r="L34" s="25" t="s">
        <v>7</v>
      </c>
      <c r="M34" s="25">
        <v>0.45</v>
      </c>
      <c r="N34" s="25" t="s">
        <v>8</v>
      </c>
      <c r="O34" s="26">
        <f>G34*I34*K34*M34</f>
        <v>1.08</v>
      </c>
      <c r="P34" s="84"/>
      <c r="Q34" s="97"/>
      <c r="R34" s="87"/>
      <c r="S34" s="87"/>
    </row>
    <row r="35" spans="1:19" x14ac:dyDescent="0.25">
      <c r="A35" s="110"/>
      <c r="B35" s="103" t="s">
        <v>9</v>
      </c>
      <c r="C35" s="89"/>
      <c r="D35" s="89"/>
      <c r="E35" s="89"/>
      <c r="F35" s="89"/>
      <c r="G35" s="89"/>
      <c r="H35" s="89"/>
      <c r="I35" s="89"/>
      <c r="J35" s="89"/>
      <c r="K35" s="89"/>
      <c r="L35" s="89"/>
      <c r="M35" s="89"/>
      <c r="N35" s="29" t="s">
        <v>8</v>
      </c>
      <c r="O35" s="37">
        <f>SUM(O28:O34)</f>
        <v>66.16</v>
      </c>
      <c r="P35" s="85"/>
      <c r="Q35" s="98"/>
      <c r="R35" s="88"/>
      <c r="S35" s="88"/>
    </row>
    <row r="36" spans="1:19" ht="84.75" customHeight="1" x14ac:dyDescent="0.25">
      <c r="A36" s="108">
        <v>7</v>
      </c>
      <c r="B36" s="80" t="s">
        <v>21</v>
      </c>
      <c r="C36" s="81"/>
      <c r="D36" s="81"/>
      <c r="E36" s="81"/>
      <c r="F36" s="81"/>
      <c r="G36" s="81"/>
      <c r="H36" s="81"/>
      <c r="I36" s="81"/>
      <c r="J36" s="81"/>
      <c r="K36" s="81"/>
      <c r="L36" s="81"/>
      <c r="M36" s="81"/>
      <c r="N36" s="81"/>
      <c r="O36" s="82"/>
      <c r="P36" s="83" t="s">
        <v>6</v>
      </c>
      <c r="Q36" s="96">
        <v>23.76</v>
      </c>
      <c r="R36" s="86"/>
      <c r="S36" s="86">
        <f>Q36*R36</f>
        <v>0</v>
      </c>
    </row>
    <row r="37" spans="1:19" x14ac:dyDescent="0.25">
      <c r="A37" s="109"/>
      <c r="B37" s="99" t="s">
        <v>14</v>
      </c>
      <c r="C37" s="100"/>
      <c r="D37" s="100"/>
      <c r="E37" s="36"/>
      <c r="F37" s="36"/>
      <c r="G37" s="41">
        <v>1</v>
      </c>
      <c r="H37" s="25" t="s">
        <v>7</v>
      </c>
      <c r="I37" s="34">
        <v>8</v>
      </c>
      <c r="J37" s="25" t="s">
        <v>7</v>
      </c>
      <c r="K37" s="25">
        <v>1.5</v>
      </c>
      <c r="L37" s="25" t="s">
        <v>7</v>
      </c>
      <c r="M37" s="25">
        <v>1.2</v>
      </c>
      <c r="N37" s="25" t="s">
        <v>8</v>
      </c>
      <c r="O37" s="26">
        <f>G37*I37*K37*M37</f>
        <v>14.399999999999999</v>
      </c>
      <c r="P37" s="84"/>
      <c r="Q37" s="97"/>
      <c r="R37" s="87"/>
      <c r="S37" s="87"/>
    </row>
    <row r="38" spans="1:19" x14ac:dyDescent="0.25">
      <c r="A38" s="109"/>
      <c r="B38" s="46"/>
      <c r="C38" s="36"/>
      <c r="D38" s="36"/>
      <c r="E38" s="36"/>
      <c r="F38" s="36"/>
      <c r="G38" s="41">
        <v>1</v>
      </c>
      <c r="H38" s="25" t="s">
        <v>7</v>
      </c>
      <c r="I38" s="34">
        <v>4</v>
      </c>
      <c r="J38" s="25" t="s">
        <v>7</v>
      </c>
      <c r="K38" s="25">
        <v>0.6</v>
      </c>
      <c r="L38" s="25" t="s">
        <v>7</v>
      </c>
      <c r="M38" s="25">
        <v>1.2</v>
      </c>
      <c r="N38" s="25" t="s">
        <v>8</v>
      </c>
      <c r="O38" s="26">
        <f>G38*I38*K38*M38</f>
        <v>2.88</v>
      </c>
      <c r="P38" s="84"/>
      <c r="Q38" s="97"/>
      <c r="R38" s="87"/>
      <c r="S38" s="87"/>
    </row>
    <row r="39" spans="1:19" x14ac:dyDescent="0.25">
      <c r="A39" s="109"/>
      <c r="B39" s="46"/>
      <c r="C39" s="36"/>
      <c r="D39" s="36"/>
      <c r="E39" s="36"/>
      <c r="F39" s="36"/>
      <c r="G39" s="41">
        <v>1</v>
      </c>
      <c r="H39" s="25" t="s">
        <v>7</v>
      </c>
      <c r="I39" s="34">
        <v>8</v>
      </c>
      <c r="J39" s="25" t="s">
        <v>7</v>
      </c>
      <c r="K39" s="25">
        <v>1.5</v>
      </c>
      <c r="L39" s="25" t="s">
        <v>7</v>
      </c>
      <c r="M39" s="25">
        <v>0.45</v>
      </c>
      <c r="N39" s="25" t="s">
        <v>8</v>
      </c>
      <c r="O39" s="26">
        <f>G39*I39*K39*M39</f>
        <v>5.4</v>
      </c>
      <c r="P39" s="84"/>
      <c r="Q39" s="97"/>
      <c r="R39" s="87"/>
      <c r="S39" s="87"/>
    </row>
    <row r="40" spans="1:19" x14ac:dyDescent="0.25">
      <c r="A40" s="109"/>
      <c r="B40" s="46"/>
      <c r="C40" s="36"/>
      <c r="D40" s="36"/>
      <c r="E40" s="36"/>
      <c r="F40" s="36"/>
      <c r="G40" s="41">
        <v>1</v>
      </c>
      <c r="H40" s="25" t="s">
        <v>7</v>
      </c>
      <c r="I40" s="34">
        <v>4</v>
      </c>
      <c r="J40" s="25" t="s">
        <v>7</v>
      </c>
      <c r="K40" s="25">
        <v>0.6</v>
      </c>
      <c r="L40" s="25" t="s">
        <v>7</v>
      </c>
      <c r="M40" s="25">
        <v>0.45</v>
      </c>
      <c r="N40" s="25" t="s">
        <v>8</v>
      </c>
      <c r="O40" s="26">
        <f>G40*I40*K40*M40</f>
        <v>1.08</v>
      </c>
      <c r="P40" s="84"/>
      <c r="Q40" s="97"/>
      <c r="R40" s="87"/>
      <c r="S40" s="87"/>
    </row>
    <row r="41" spans="1:19" x14ac:dyDescent="0.25">
      <c r="A41" s="110"/>
      <c r="B41" s="103" t="s">
        <v>9</v>
      </c>
      <c r="C41" s="89"/>
      <c r="D41" s="89"/>
      <c r="E41" s="89"/>
      <c r="F41" s="89"/>
      <c r="G41" s="89"/>
      <c r="H41" s="89"/>
      <c r="I41" s="89"/>
      <c r="J41" s="89"/>
      <c r="K41" s="89"/>
      <c r="L41" s="89"/>
      <c r="M41" s="89"/>
      <c r="N41" s="29" t="s">
        <v>8</v>
      </c>
      <c r="O41" s="37">
        <f>SUM(O37:O40)</f>
        <v>23.759999999999998</v>
      </c>
      <c r="P41" s="85"/>
      <c r="Q41" s="98"/>
      <c r="R41" s="88"/>
      <c r="S41" s="88"/>
    </row>
    <row r="42" spans="1:19" ht="70.5" customHeight="1" x14ac:dyDescent="0.25">
      <c r="A42" s="56">
        <v>8</v>
      </c>
      <c r="B42" s="90" t="s">
        <v>23</v>
      </c>
      <c r="C42" s="91"/>
      <c r="D42" s="91"/>
      <c r="E42" s="91"/>
      <c r="F42" s="91"/>
      <c r="G42" s="91"/>
      <c r="H42" s="91"/>
      <c r="I42" s="91"/>
      <c r="J42" s="91"/>
      <c r="K42" s="91"/>
      <c r="L42" s="91"/>
      <c r="M42" s="91"/>
      <c r="N42" s="91"/>
      <c r="O42" s="92"/>
      <c r="P42" s="38" t="s">
        <v>6</v>
      </c>
      <c r="Q42" s="39">
        <v>23.76</v>
      </c>
      <c r="R42" s="20"/>
      <c r="S42" s="20">
        <f>Q42*R42</f>
        <v>0</v>
      </c>
    </row>
    <row r="43" spans="1:19" ht="24.75" customHeight="1" x14ac:dyDescent="0.25">
      <c r="A43" s="59"/>
      <c r="B43" s="59"/>
      <c r="C43" s="59"/>
      <c r="D43" s="59"/>
      <c r="E43" s="142" t="s">
        <v>24</v>
      </c>
      <c r="F43" s="142"/>
      <c r="G43" s="142"/>
      <c r="H43" s="142"/>
      <c r="I43" s="142"/>
      <c r="J43" s="142"/>
      <c r="K43" s="142"/>
      <c r="L43" s="142"/>
      <c r="M43" s="142"/>
      <c r="N43" s="142"/>
      <c r="O43" s="142"/>
      <c r="P43" s="142"/>
      <c r="Q43" s="142"/>
      <c r="R43" s="19" t="s">
        <v>8</v>
      </c>
      <c r="S43" s="53">
        <f>SUM(S6:S42)</f>
        <v>0</v>
      </c>
    </row>
    <row r="44" spans="1:19" ht="27" customHeight="1" x14ac:dyDescent="0.25">
      <c r="A44" s="59"/>
      <c r="B44" s="59"/>
      <c r="C44" s="59"/>
      <c r="D44" s="59"/>
      <c r="E44" s="112" t="s">
        <v>49</v>
      </c>
      <c r="F44" s="112"/>
      <c r="G44" s="112"/>
      <c r="H44" s="112"/>
      <c r="I44" s="112"/>
      <c r="J44" s="112"/>
      <c r="K44" s="112"/>
      <c r="L44" s="112"/>
      <c r="M44" s="112"/>
      <c r="N44" s="112"/>
      <c r="O44" s="112"/>
      <c r="P44" s="112"/>
      <c r="Q44" s="112"/>
      <c r="R44" s="16" t="s">
        <v>8</v>
      </c>
      <c r="S44" s="53">
        <f>S43*0.18</f>
        <v>0</v>
      </c>
    </row>
    <row r="45" spans="1:19" ht="24" customHeight="1" x14ac:dyDescent="0.25">
      <c r="A45" s="59"/>
      <c r="B45" s="59"/>
      <c r="C45" s="59"/>
      <c r="D45" s="59"/>
      <c r="E45" s="113" t="s">
        <v>25</v>
      </c>
      <c r="F45" s="113"/>
      <c r="G45" s="113"/>
      <c r="H45" s="113"/>
      <c r="I45" s="113"/>
      <c r="J45" s="113"/>
      <c r="K45" s="113"/>
      <c r="L45" s="113"/>
      <c r="M45" s="113"/>
      <c r="N45" s="113"/>
      <c r="O45" s="113"/>
      <c r="P45" s="113"/>
      <c r="Q45" s="113"/>
      <c r="R45" s="16" t="s">
        <v>8</v>
      </c>
      <c r="S45" s="53">
        <f>SUM(S43:S44)</f>
        <v>0</v>
      </c>
    </row>
    <row r="46" spans="1:19" ht="27" customHeight="1" x14ac:dyDescent="0.25">
      <c r="A46" s="59"/>
      <c r="B46" s="59"/>
      <c r="C46" s="59"/>
      <c r="D46" s="59"/>
      <c r="E46" s="113" t="s">
        <v>26</v>
      </c>
      <c r="F46" s="113"/>
      <c r="G46" s="113"/>
      <c r="H46" s="113"/>
      <c r="I46" s="113"/>
      <c r="J46" s="113"/>
      <c r="K46" s="113"/>
      <c r="L46" s="113"/>
      <c r="M46" s="113"/>
      <c r="N46" s="113"/>
      <c r="O46" s="113"/>
      <c r="P46" s="113"/>
      <c r="Q46" s="113"/>
      <c r="R46" s="16" t="s">
        <v>8</v>
      </c>
      <c r="S46" s="53">
        <f>ROUND(S45,0)</f>
        <v>0</v>
      </c>
    </row>
    <row r="47" spans="1:19" x14ac:dyDescent="0.25">
      <c r="A47" s="21"/>
      <c r="B47" s="21"/>
      <c r="C47" s="21"/>
      <c r="D47" s="21"/>
      <c r="E47" s="125"/>
      <c r="F47" s="125"/>
      <c r="G47" s="125"/>
      <c r="H47" s="125"/>
      <c r="I47" s="125"/>
      <c r="J47" s="125"/>
      <c r="K47" s="125"/>
      <c r="L47" s="125"/>
      <c r="M47" s="125"/>
      <c r="N47" s="125"/>
      <c r="O47" s="125"/>
      <c r="P47" s="125"/>
      <c r="Q47" s="125"/>
      <c r="R47" s="16"/>
      <c r="S47" s="22"/>
    </row>
    <row r="48" spans="1:19" x14ac:dyDescent="0.25">
      <c r="A48" s="21"/>
      <c r="B48" s="21"/>
      <c r="C48" s="21"/>
      <c r="D48" s="21"/>
      <c r="E48" s="126"/>
      <c r="F48" s="126"/>
      <c r="G48" s="126"/>
      <c r="H48" s="126"/>
      <c r="I48" s="126"/>
      <c r="J48" s="126"/>
      <c r="K48" s="126"/>
      <c r="L48" s="126"/>
      <c r="M48" s="126"/>
      <c r="N48" s="126"/>
      <c r="O48" s="126"/>
      <c r="P48" s="126"/>
      <c r="Q48" s="126"/>
      <c r="R48" s="16"/>
      <c r="S48" s="22"/>
    </row>
    <row r="49" spans="1:19" x14ac:dyDescent="0.25">
      <c r="A49" s="21"/>
      <c r="B49" s="21"/>
      <c r="C49" s="21"/>
      <c r="D49" s="21"/>
      <c r="E49" s="125"/>
      <c r="F49" s="125"/>
      <c r="G49" s="125"/>
      <c r="H49" s="125"/>
      <c r="I49" s="125"/>
      <c r="J49" s="125"/>
      <c r="K49" s="125"/>
      <c r="L49" s="125"/>
      <c r="M49" s="125"/>
      <c r="N49" s="125"/>
      <c r="O49" s="125"/>
      <c r="P49" s="125"/>
      <c r="Q49" s="125"/>
      <c r="R49" s="16"/>
      <c r="S49" s="22"/>
    </row>
    <row r="50" spans="1:19" x14ac:dyDescent="0.25">
      <c r="A50" s="21"/>
      <c r="B50" s="21"/>
      <c r="C50" s="21"/>
      <c r="D50" s="21"/>
      <c r="E50" s="127"/>
      <c r="F50" s="127"/>
      <c r="G50" s="127"/>
      <c r="H50" s="127"/>
      <c r="I50" s="127"/>
      <c r="J50" s="127"/>
      <c r="K50" s="127"/>
      <c r="L50" s="127"/>
      <c r="M50" s="127"/>
      <c r="N50" s="127"/>
      <c r="O50" s="127"/>
      <c r="P50" s="127"/>
      <c r="Q50" s="127"/>
      <c r="R50" s="16"/>
      <c r="S50" s="22"/>
    </row>
    <row r="51" spans="1:19" x14ac:dyDescent="0.25">
      <c r="A51" s="21"/>
      <c r="B51" s="21"/>
      <c r="C51" s="21"/>
      <c r="D51" s="21"/>
      <c r="E51" s="127"/>
      <c r="F51" s="127"/>
      <c r="G51" s="127"/>
      <c r="H51" s="127"/>
      <c r="I51" s="127"/>
      <c r="J51" s="127"/>
      <c r="K51" s="127"/>
      <c r="L51" s="127"/>
      <c r="M51" s="127"/>
      <c r="N51" s="127"/>
      <c r="O51" s="127"/>
      <c r="P51" s="127"/>
      <c r="Q51" s="127"/>
      <c r="R51" s="16"/>
      <c r="S51" s="22"/>
    </row>
    <row r="52" spans="1:19" x14ac:dyDescent="0.25">
      <c r="A52" s="114"/>
      <c r="B52" s="114"/>
      <c r="C52" s="114"/>
      <c r="D52" s="114"/>
      <c r="E52" s="114"/>
      <c r="F52" s="114"/>
      <c r="G52" s="114"/>
      <c r="H52" s="114"/>
      <c r="I52" s="114"/>
      <c r="J52" s="114"/>
      <c r="K52" s="114"/>
      <c r="L52" s="114"/>
      <c r="M52" s="114"/>
      <c r="N52" s="114"/>
      <c r="O52" s="114"/>
      <c r="P52" s="114"/>
      <c r="Q52" s="114"/>
      <c r="R52" s="114"/>
      <c r="S52" s="114"/>
    </row>
  </sheetData>
  <sheetProtection password="CE88" sheet="1" objects="1" scenarios="1"/>
  <mergeCells count="58">
    <mergeCell ref="E50:Q50"/>
    <mergeCell ref="E51:Q51"/>
    <mergeCell ref="A52:S52"/>
    <mergeCell ref="E44:Q44"/>
    <mergeCell ref="E45:Q45"/>
    <mergeCell ref="E46:Q46"/>
    <mergeCell ref="E47:Q47"/>
    <mergeCell ref="E48:Q48"/>
    <mergeCell ref="E49:Q49"/>
    <mergeCell ref="R36:R41"/>
    <mergeCell ref="S36:S41"/>
    <mergeCell ref="B37:D37"/>
    <mergeCell ref="B41:M41"/>
    <mergeCell ref="B42:O42"/>
    <mergeCell ref="E43:Q43"/>
    <mergeCell ref="B31:D31"/>
    <mergeCell ref="B35:M35"/>
    <mergeCell ref="A36:A41"/>
    <mergeCell ref="B36:O36"/>
    <mergeCell ref="P36:P41"/>
    <mergeCell ref="Q36:Q41"/>
    <mergeCell ref="S23:S26"/>
    <mergeCell ref="B24:D24"/>
    <mergeCell ref="A27:A35"/>
    <mergeCell ref="B27:O27"/>
    <mergeCell ref="P27:P35"/>
    <mergeCell ref="Q27:Q35"/>
    <mergeCell ref="R27:R35"/>
    <mergeCell ref="S27:S35"/>
    <mergeCell ref="B28:D28"/>
    <mergeCell ref="B30:D30"/>
    <mergeCell ref="R23:R26"/>
    <mergeCell ref="B22:O22"/>
    <mergeCell ref="A23:A26"/>
    <mergeCell ref="B23:O23"/>
    <mergeCell ref="P23:P26"/>
    <mergeCell ref="Q23:Q26"/>
    <mergeCell ref="S12:S21"/>
    <mergeCell ref="B16:D18"/>
    <mergeCell ref="E16:G16"/>
    <mergeCell ref="E17:G18"/>
    <mergeCell ref="B21:M21"/>
    <mergeCell ref="Q12:Q21"/>
    <mergeCell ref="B11:O11"/>
    <mergeCell ref="A12:A21"/>
    <mergeCell ref="B12:O12"/>
    <mergeCell ref="P12:P21"/>
    <mergeCell ref="R12:R21"/>
    <mergeCell ref="A1:S1"/>
    <mergeCell ref="A2:S2"/>
    <mergeCell ref="B5:O5"/>
    <mergeCell ref="A6:A10"/>
    <mergeCell ref="B6:O6"/>
    <mergeCell ref="P6:P10"/>
    <mergeCell ref="Q6:Q10"/>
    <mergeCell ref="R6:R10"/>
    <mergeCell ref="S6:S10"/>
    <mergeCell ref="K10:M10"/>
  </mergeCells>
  <pageMargins left="0.7" right="0.7" top="0.75" bottom="0.75" header="0.3" footer="0.3"/>
  <pageSetup paperSize="9" scale="9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3"/>
  <sheetViews>
    <sheetView workbookViewId="0">
      <selection activeCell="M3" sqref="M3"/>
    </sheetView>
  </sheetViews>
  <sheetFormatPr defaultRowHeight="15" x14ac:dyDescent="0.25"/>
  <cols>
    <col min="1" max="1" width="7.7109375" style="8" customWidth="1"/>
    <col min="2" max="3" width="6.28515625" style="8" customWidth="1"/>
    <col min="4" max="4" width="4.85546875" style="8" customWidth="1"/>
    <col min="5" max="5" width="5.5703125" style="8" customWidth="1"/>
    <col min="6" max="6" width="0.140625" style="8" customWidth="1"/>
    <col min="7" max="7" width="4.5703125" style="8" customWidth="1"/>
    <col min="8" max="8" width="3.7109375" style="8" customWidth="1"/>
    <col min="9" max="9" width="6.7109375" style="8" customWidth="1"/>
    <col min="10" max="10" width="6.42578125" style="8" customWidth="1"/>
    <col min="11" max="11" width="9.140625" style="8"/>
    <col min="12" max="12" width="5.85546875" style="8" customWidth="1"/>
    <col min="13" max="13" width="10" style="8" customWidth="1"/>
    <col min="14" max="14" width="6.28515625" style="8" customWidth="1"/>
    <col min="15" max="15" width="9.140625" style="8"/>
    <col min="16" max="16" width="6.85546875" style="8" customWidth="1"/>
    <col min="17" max="17" width="7.7109375" style="8" customWidth="1"/>
    <col min="18" max="18" width="20.28515625" style="8" customWidth="1"/>
    <col min="19" max="19" width="18.5703125" style="8" customWidth="1"/>
    <col min="20" max="16384" width="9.140625" style="8"/>
  </cols>
  <sheetData>
    <row r="1" spans="1:19" ht="18.75" x14ac:dyDescent="0.25">
      <c r="A1" s="73" t="s">
        <v>53</v>
      </c>
      <c r="B1" s="73"/>
      <c r="C1" s="73"/>
      <c r="D1" s="73"/>
      <c r="E1" s="73"/>
      <c r="F1" s="73"/>
      <c r="G1" s="73"/>
      <c r="H1" s="73"/>
      <c r="I1" s="73"/>
      <c r="J1" s="73"/>
      <c r="K1" s="73"/>
      <c r="L1" s="73"/>
      <c r="M1" s="73"/>
      <c r="N1" s="73"/>
      <c r="O1" s="73"/>
      <c r="P1" s="73"/>
      <c r="Q1" s="73"/>
      <c r="R1" s="73"/>
      <c r="S1" s="73"/>
    </row>
    <row r="2" spans="1:19" ht="24.75" customHeight="1" x14ac:dyDescent="0.25">
      <c r="A2" s="74" t="s">
        <v>27</v>
      </c>
      <c r="B2" s="74"/>
      <c r="C2" s="74"/>
      <c r="D2" s="74"/>
      <c r="E2" s="74"/>
      <c r="F2" s="74"/>
      <c r="G2" s="74"/>
      <c r="H2" s="74"/>
      <c r="I2" s="74"/>
      <c r="J2" s="74"/>
      <c r="K2" s="74"/>
      <c r="L2" s="74"/>
      <c r="M2" s="74"/>
      <c r="N2" s="74"/>
      <c r="O2" s="74"/>
      <c r="P2" s="74"/>
      <c r="Q2" s="74"/>
      <c r="R2" s="74"/>
      <c r="S2" s="74"/>
    </row>
    <row r="3" spans="1:19" ht="32.25" customHeight="1" x14ac:dyDescent="0.25">
      <c r="A3" s="9" t="s">
        <v>69</v>
      </c>
      <c r="B3" s="10"/>
      <c r="C3" s="10"/>
      <c r="D3" s="10"/>
      <c r="E3" s="10"/>
      <c r="F3" s="10"/>
      <c r="G3" s="11"/>
      <c r="H3" s="11"/>
      <c r="I3" s="11"/>
      <c r="J3" s="11"/>
      <c r="K3" s="11"/>
      <c r="L3" s="11"/>
      <c r="M3" s="11"/>
      <c r="N3" s="11"/>
      <c r="O3" s="11"/>
      <c r="P3" s="11"/>
      <c r="Q3" s="11"/>
      <c r="R3" s="11"/>
      <c r="S3" s="70"/>
    </row>
    <row r="4" spans="1:19" ht="17.25" customHeight="1" x14ac:dyDescent="0.25">
      <c r="A4" s="9"/>
      <c r="B4" s="10"/>
      <c r="C4" s="10"/>
      <c r="D4" s="10"/>
      <c r="E4" s="10"/>
      <c r="F4" s="10"/>
      <c r="G4" s="13"/>
      <c r="H4" s="13"/>
      <c r="I4" s="13"/>
      <c r="J4" s="13"/>
      <c r="K4" s="13"/>
      <c r="L4" s="13"/>
      <c r="M4" s="13"/>
      <c r="N4" s="13"/>
      <c r="O4" s="13"/>
      <c r="P4" s="13"/>
      <c r="Q4" s="13"/>
      <c r="R4" s="13"/>
      <c r="S4" s="13"/>
    </row>
    <row r="5" spans="1:19" ht="34.5" customHeight="1" x14ac:dyDescent="0.25">
      <c r="A5" s="54" t="s">
        <v>52</v>
      </c>
      <c r="B5" s="76" t="s">
        <v>0</v>
      </c>
      <c r="C5" s="76"/>
      <c r="D5" s="76"/>
      <c r="E5" s="76"/>
      <c r="F5" s="76"/>
      <c r="G5" s="76"/>
      <c r="H5" s="76"/>
      <c r="I5" s="76"/>
      <c r="J5" s="76"/>
      <c r="K5" s="76"/>
      <c r="L5" s="76"/>
      <c r="M5" s="76"/>
      <c r="N5" s="76"/>
      <c r="O5" s="76"/>
      <c r="P5" s="54" t="s">
        <v>1</v>
      </c>
      <c r="Q5" s="54" t="s">
        <v>2</v>
      </c>
      <c r="R5" s="14" t="s">
        <v>3</v>
      </c>
      <c r="S5" s="14" t="s">
        <v>4</v>
      </c>
    </row>
    <row r="6" spans="1:19" ht="59.25" customHeight="1" x14ac:dyDescent="0.25">
      <c r="A6" s="108">
        <v>1</v>
      </c>
      <c r="B6" s="80" t="s">
        <v>5</v>
      </c>
      <c r="C6" s="81"/>
      <c r="D6" s="81"/>
      <c r="E6" s="81"/>
      <c r="F6" s="81"/>
      <c r="G6" s="81"/>
      <c r="H6" s="81"/>
      <c r="I6" s="81"/>
      <c r="J6" s="81"/>
      <c r="K6" s="81"/>
      <c r="L6" s="81"/>
      <c r="M6" s="81"/>
      <c r="N6" s="81"/>
      <c r="O6" s="82"/>
      <c r="P6" s="83" t="s">
        <v>6</v>
      </c>
      <c r="Q6" s="96">
        <v>65.7</v>
      </c>
      <c r="R6" s="86"/>
      <c r="S6" s="86">
        <f>Q6*R6</f>
        <v>0</v>
      </c>
    </row>
    <row r="7" spans="1:19" x14ac:dyDescent="0.25">
      <c r="A7" s="109"/>
      <c r="B7" s="23"/>
      <c r="C7" s="24"/>
      <c r="D7" s="24"/>
      <c r="E7" s="24"/>
      <c r="F7" s="24"/>
      <c r="G7" s="24"/>
      <c r="H7" s="24"/>
      <c r="I7" s="24"/>
      <c r="J7" s="24"/>
      <c r="K7" s="25">
        <v>5.7</v>
      </c>
      <c r="L7" s="25" t="s">
        <v>7</v>
      </c>
      <c r="M7" s="25">
        <v>4.9000000000000004</v>
      </c>
      <c r="N7" s="25" t="s">
        <v>8</v>
      </c>
      <c r="O7" s="26">
        <f>K7*M7</f>
        <v>27.930000000000003</v>
      </c>
      <c r="P7" s="84"/>
      <c r="Q7" s="97"/>
      <c r="R7" s="87"/>
      <c r="S7" s="87"/>
    </row>
    <row r="8" spans="1:19" x14ac:dyDescent="0.25">
      <c r="A8" s="109"/>
      <c r="B8" s="23"/>
      <c r="C8" s="24"/>
      <c r="D8" s="24"/>
      <c r="E8" s="24"/>
      <c r="F8" s="24"/>
      <c r="G8" s="24"/>
      <c r="H8" s="24"/>
      <c r="I8" s="24"/>
      <c r="J8" s="24"/>
      <c r="K8" s="25">
        <v>2.9</v>
      </c>
      <c r="L8" s="25" t="s">
        <v>7</v>
      </c>
      <c r="M8" s="25">
        <v>2.8</v>
      </c>
      <c r="N8" s="25" t="s">
        <v>8</v>
      </c>
      <c r="O8" s="26">
        <f>K8*M8</f>
        <v>8.1199999999999992</v>
      </c>
      <c r="P8" s="84"/>
      <c r="Q8" s="97"/>
      <c r="R8" s="87"/>
      <c r="S8" s="87"/>
    </row>
    <row r="9" spans="1:19" x14ac:dyDescent="0.25">
      <c r="A9" s="109"/>
      <c r="B9" s="23"/>
      <c r="C9" s="24"/>
      <c r="D9" s="24"/>
      <c r="E9" s="24"/>
      <c r="F9" s="24"/>
      <c r="G9" s="24"/>
      <c r="H9" s="24"/>
      <c r="I9" s="24"/>
      <c r="J9" s="24"/>
      <c r="K9" s="25">
        <v>4.0999999999999996</v>
      </c>
      <c r="L9" s="25" t="s">
        <v>7</v>
      </c>
      <c r="M9" s="25">
        <v>2.9</v>
      </c>
      <c r="N9" s="25" t="s">
        <v>8</v>
      </c>
      <c r="O9" s="26">
        <f>K9*M9</f>
        <v>11.889999999999999</v>
      </c>
      <c r="P9" s="84"/>
      <c r="Q9" s="97"/>
      <c r="R9" s="87"/>
      <c r="S9" s="87"/>
    </row>
    <row r="10" spans="1:19" x14ac:dyDescent="0.25">
      <c r="A10" s="109"/>
      <c r="B10" s="23"/>
      <c r="C10" s="24"/>
      <c r="D10" s="24"/>
      <c r="E10" s="24"/>
      <c r="F10" s="24"/>
      <c r="G10" s="24"/>
      <c r="H10" s="24"/>
      <c r="I10" s="24"/>
      <c r="J10" s="24"/>
      <c r="K10" s="25">
        <v>3.7</v>
      </c>
      <c r="L10" s="25" t="s">
        <v>7</v>
      </c>
      <c r="M10" s="25">
        <v>4.8</v>
      </c>
      <c r="N10" s="25" t="s">
        <v>8</v>
      </c>
      <c r="O10" s="26">
        <f>K10*M10</f>
        <v>17.760000000000002</v>
      </c>
      <c r="P10" s="84"/>
      <c r="Q10" s="97"/>
      <c r="R10" s="87"/>
      <c r="S10" s="87"/>
    </row>
    <row r="11" spans="1:19" ht="33" customHeight="1" x14ac:dyDescent="0.25">
      <c r="A11" s="110"/>
      <c r="B11" s="27"/>
      <c r="C11" s="28"/>
      <c r="D11" s="28"/>
      <c r="E11" s="28"/>
      <c r="F11" s="28"/>
      <c r="G11" s="28"/>
      <c r="H11" s="28"/>
      <c r="I11" s="28"/>
      <c r="J11" s="28"/>
      <c r="K11" s="89" t="s">
        <v>9</v>
      </c>
      <c r="L11" s="89"/>
      <c r="M11" s="89"/>
      <c r="N11" s="29" t="s">
        <v>8</v>
      </c>
      <c r="O11" s="30">
        <f>SUM(O7:O10)</f>
        <v>65.7</v>
      </c>
      <c r="P11" s="85"/>
      <c r="Q11" s="98"/>
      <c r="R11" s="88"/>
      <c r="S11" s="88"/>
    </row>
    <row r="12" spans="1:19" ht="66" customHeight="1" x14ac:dyDescent="0.25">
      <c r="A12" s="55">
        <v>2</v>
      </c>
      <c r="B12" s="90" t="s">
        <v>10</v>
      </c>
      <c r="C12" s="91"/>
      <c r="D12" s="91"/>
      <c r="E12" s="91"/>
      <c r="F12" s="91"/>
      <c r="G12" s="91"/>
      <c r="H12" s="91"/>
      <c r="I12" s="91"/>
      <c r="J12" s="91"/>
      <c r="K12" s="91"/>
      <c r="L12" s="91"/>
      <c r="M12" s="91"/>
      <c r="N12" s="91"/>
      <c r="O12" s="92"/>
      <c r="P12" s="31" t="s">
        <v>6</v>
      </c>
      <c r="Q12" s="49">
        <v>65.7</v>
      </c>
      <c r="R12" s="17"/>
      <c r="S12" s="18">
        <f>Q12*R12</f>
        <v>0</v>
      </c>
    </row>
    <row r="13" spans="1:19" x14ac:dyDescent="0.25">
      <c r="A13" s="108">
        <v>3</v>
      </c>
      <c r="B13" s="93" t="s">
        <v>11</v>
      </c>
      <c r="C13" s="94"/>
      <c r="D13" s="94"/>
      <c r="E13" s="94"/>
      <c r="F13" s="94"/>
      <c r="G13" s="94"/>
      <c r="H13" s="94"/>
      <c r="I13" s="94"/>
      <c r="J13" s="94"/>
      <c r="K13" s="94"/>
      <c r="L13" s="94"/>
      <c r="M13" s="94"/>
      <c r="N13" s="94"/>
      <c r="O13" s="95"/>
      <c r="P13" s="83" t="s">
        <v>6</v>
      </c>
      <c r="Q13" s="96">
        <v>281.48</v>
      </c>
      <c r="R13" s="86"/>
      <c r="S13" s="86">
        <f>Q13*R13</f>
        <v>0</v>
      </c>
    </row>
    <row r="14" spans="1:19" x14ac:dyDescent="0.25">
      <c r="A14" s="109"/>
      <c r="B14" s="32"/>
      <c r="C14" s="33"/>
      <c r="D14" s="33"/>
      <c r="E14" s="33"/>
      <c r="F14" s="33"/>
      <c r="G14" s="34"/>
      <c r="H14" s="25"/>
      <c r="I14" s="34">
        <v>1</v>
      </c>
      <c r="J14" s="25" t="s">
        <v>7</v>
      </c>
      <c r="K14" s="25">
        <v>3.8</v>
      </c>
      <c r="L14" s="25" t="s">
        <v>7</v>
      </c>
      <c r="M14" s="25">
        <v>4.2</v>
      </c>
      <c r="N14" s="25" t="s">
        <v>8</v>
      </c>
      <c r="O14" s="26">
        <f t="shared" ref="O14:O29" si="0">I14*K14*M14</f>
        <v>15.959999999999999</v>
      </c>
      <c r="P14" s="84"/>
      <c r="Q14" s="97"/>
      <c r="R14" s="87"/>
      <c r="S14" s="87"/>
    </row>
    <row r="15" spans="1:19" x14ac:dyDescent="0.25">
      <c r="A15" s="109"/>
      <c r="B15" s="32"/>
      <c r="C15" s="33"/>
      <c r="D15" s="33"/>
      <c r="E15" s="33"/>
      <c r="F15" s="33"/>
      <c r="G15" s="33"/>
      <c r="H15" s="33"/>
      <c r="I15" s="34">
        <v>1</v>
      </c>
      <c r="J15" s="25" t="s">
        <v>7</v>
      </c>
      <c r="K15" s="25">
        <v>3</v>
      </c>
      <c r="L15" s="25" t="s">
        <v>7</v>
      </c>
      <c r="M15" s="25">
        <v>4.2</v>
      </c>
      <c r="N15" s="25" t="s">
        <v>8</v>
      </c>
      <c r="O15" s="26">
        <f t="shared" si="0"/>
        <v>12.600000000000001</v>
      </c>
      <c r="P15" s="84"/>
      <c r="Q15" s="97"/>
      <c r="R15" s="87"/>
      <c r="S15" s="87"/>
    </row>
    <row r="16" spans="1:19" x14ac:dyDescent="0.25">
      <c r="A16" s="109"/>
      <c r="B16" s="32"/>
      <c r="C16" s="33"/>
      <c r="D16" s="33"/>
      <c r="E16" s="33"/>
      <c r="F16" s="33"/>
      <c r="G16" s="33"/>
      <c r="H16" s="33"/>
      <c r="I16" s="34">
        <v>1</v>
      </c>
      <c r="J16" s="25" t="s">
        <v>7</v>
      </c>
      <c r="K16" s="25">
        <v>4</v>
      </c>
      <c r="L16" s="25" t="s">
        <v>7</v>
      </c>
      <c r="M16" s="25">
        <v>4.2</v>
      </c>
      <c r="N16" s="25" t="s">
        <v>8</v>
      </c>
      <c r="O16" s="26">
        <f t="shared" si="0"/>
        <v>16.8</v>
      </c>
      <c r="P16" s="84"/>
      <c r="Q16" s="97"/>
      <c r="R16" s="87"/>
      <c r="S16" s="87"/>
    </row>
    <row r="17" spans="1:19" x14ac:dyDescent="0.25">
      <c r="A17" s="109"/>
      <c r="B17" s="32"/>
      <c r="C17" s="33"/>
      <c r="D17" s="33"/>
      <c r="E17" s="33"/>
      <c r="F17" s="33"/>
      <c r="G17" s="33"/>
      <c r="H17" s="33"/>
      <c r="I17" s="34">
        <v>1</v>
      </c>
      <c r="J17" s="25" t="s">
        <v>7</v>
      </c>
      <c r="K17" s="25">
        <v>3</v>
      </c>
      <c r="L17" s="25" t="s">
        <v>7</v>
      </c>
      <c r="M17" s="25">
        <v>4.2</v>
      </c>
      <c r="N17" s="25" t="s">
        <v>8</v>
      </c>
      <c r="O17" s="26">
        <f t="shared" si="0"/>
        <v>12.600000000000001</v>
      </c>
      <c r="P17" s="84"/>
      <c r="Q17" s="97"/>
      <c r="R17" s="87"/>
      <c r="S17" s="87"/>
    </row>
    <row r="18" spans="1:19" x14ac:dyDescent="0.25">
      <c r="A18" s="109"/>
      <c r="B18" s="32"/>
      <c r="C18" s="33"/>
      <c r="D18" s="33"/>
      <c r="E18" s="33"/>
      <c r="F18" s="33"/>
      <c r="G18" s="33"/>
      <c r="H18" s="33"/>
      <c r="I18" s="34">
        <v>1</v>
      </c>
      <c r="J18" s="25" t="s">
        <v>7</v>
      </c>
      <c r="K18" s="25">
        <v>5.2</v>
      </c>
      <c r="L18" s="25" t="s">
        <v>7</v>
      </c>
      <c r="M18" s="25">
        <v>4.2</v>
      </c>
      <c r="N18" s="25" t="s">
        <v>8</v>
      </c>
      <c r="O18" s="26">
        <f t="shared" si="0"/>
        <v>21.840000000000003</v>
      </c>
      <c r="P18" s="84"/>
      <c r="Q18" s="97"/>
      <c r="R18" s="87"/>
      <c r="S18" s="87"/>
    </row>
    <row r="19" spans="1:19" x14ac:dyDescent="0.25">
      <c r="A19" s="109"/>
      <c r="B19" s="32"/>
      <c r="C19" s="33"/>
      <c r="D19" s="33"/>
      <c r="E19" s="33"/>
      <c r="F19" s="33"/>
      <c r="G19" s="33"/>
      <c r="H19" s="33"/>
      <c r="I19" s="34">
        <v>1</v>
      </c>
      <c r="J19" s="25" t="s">
        <v>7</v>
      </c>
      <c r="K19" s="25">
        <v>3.5</v>
      </c>
      <c r="L19" s="25" t="s">
        <v>7</v>
      </c>
      <c r="M19" s="25">
        <v>4.2</v>
      </c>
      <c r="N19" s="25" t="s">
        <v>8</v>
      </c>
      <c r="O19" s="26">
        <f t="shared" si="0"/>
        <v>14.700000000000001</v>
      </c>
      <c r="P19" s="84"/>
      <c r="Q19" s="97"/>
      <c r="R19" s="87"/>
      <c r="S19" s="87"/>
    </row>
    <row r="20" spans="1:19" x14ac:dyDescent="0.25">
      <c r="A20" s="109"/>
      <c r="B20" s="32"/>
      <c r="C20" s="33"/>
      <c r="D20" s="33"/>
      <c r="E20" s="33"/>
      <c r="F20" s="33"/>
      <c r="G20" s="33"/>
      <c r="H20" s="33"/>
      <c r="I20" s="34">
        <v>1</v>
      </c>
      <c r="J20" s="25" t="s">
        <v>7</v>
      </c>
      <c r="K20" s="25">
        <v>2.4</v>
      </c>
      <c r="L20" s="25" t="s">
        <v>7</v>
      </c>
      <c r="M20" s="25">
        <v>4.2</v>
      </c>
      <c r="N20" s="25" t="s">
        <v>8</v>
      </c>
      <c r="O20" s="26">
        <f t="shared" si="0"/>
        <v>10.08</v>
      </c>
      <c r="P20" s="84"/>
      <c r="Q20" s="97"/>
      <c r="R20" s="87"/>
      <c r="S20" s="87"/>
    </row>
    <row r="21" spans="1:19" x14ac:dyDescent="0.25">
      <c r="A21" s="109"/>
      <c r="B21" s="32"/>
      <c r="C21" s="33"/>
      <c r="D21" s="33"/>
      <c r="E21" s="33"/>
      <c r="F21" s="33"/>
      <c r="G21" s="33"/>
      <c r="H21" s="33"/>
      <c r="I21" s="34">
        <v>1</v>
      </c>
      <c r="J21" s="25" t="s">
        <v>7</v>
      </c>
      <c r="K21" s="25">
        <v>9.4</v>
      </c>
      <c r="L21" s="25" t="s">
        <v>7</v>
      </c>
      <c r="M21" s="25">
        <v>4.2</v>
      </c>
      <c r="N21" s="25" t="s">
        <v>8</v>
      </c>
      <c r="O21" s="26">
        <f t="shared" si="0"/>
        <v>39.480000000000004</v>
      </c>
      <c r="P21" s="84"/>
      <c r="Q21" s="97"/>
      <c r="R21" s="87"/>
      <c r="S21" s="87"/>
    </row>
    <row r="22" spans="1:19" x14ac:dyDescent="0.25">
      <c r="A22" s="109"/>
      <c r="B22" s="32"/>
      <c r="C22" s="33"/>
      <c r="D22" s="33"/>
      <c r="E22" s="33"/>
      <c r="F22" s="33"/>
      <c r="G22" s="33"/>
      <c r="H22" s="33"/>
      <c r="I22" s="34">
        <v>1</v>
      </c>
      <c r="J22" s="25" t="s">
        <v>7</v>
      </c>
      <c r="K22" s="25">
        <v>3.4</v>
      </c>
      <c r="L22" s="25" t="s">
        <v>7</v>
      </c>
      <c r="M22" s="25">
        <v>4.2</v>
      </c>
      <c r="N22" s="25" t="s">
        <v>8</v>
      </c>
      <c r="O22" s="26">
        <f t="shared" si="0"/>
        <v>14.28</v>
      </c>
      <c r="P22" s="84"/>
      <c r="Q22" s="97"/>
      <c r="R22" s="87"/>
      <c r="S22" s="87"/>
    </row>
    <row r="23" spans="1:19" x14ac:dyDescent="0.25">
      <c r="A23" s="109"/>
      <c r="B23" s="32"/>
      <c r="C23" s="33"/>
      <c r="D23" s="33"/>
      <c r="E23" s="33"/>
      <c r="F23" s="33"/>
      <c r="G23" s="33"/>
      <c r="H23" s="33"/>
      <c r="I23" s="34">
        <v>1</v>
      </c>
      <c r="J23" s="25" t="s">
        <v>7</v>
      </c>
      <c r="K23" s="25">
        <v>4.2</v>
      </c>
      <c r="L23" s="25" t="s">
        <v>7</v>
      </c>
      <c r="M23" s="25">
        <v>4.2</v>
      </c>
      <c r="N23" s="25" t="s">
        <v>8</v>
      </c>
      <c r="O23" s="26">
        <f t="shared" si="0"/>
        <v>17.64</v>
      </c>
      <c r="P23" s="84"/>
      <c r="Q23" s="97"/>
      <c r="R23" s="87"/>
      <c r="S23" s="87"/>
    </row>
    <row r="24" spans="1:19" x14ac:dyDescent="0.25">
      <c r="A24" s="109"/>
      <c r="B24" s="32"/>
      <c r="C24" s="33"/>
      <c r="D24" s="33"/>
      <c r="E24" s="33"/>
      <c r="F24" s="33"/>
      <c r="G24" s="33"/>
      <c r="H24" s="33"/>
      <c r="I24" s="34">
        <v>1</v>
      </c>
      <c r="J24" s="25" t="s">
        <v>7</v>
      </c>
      <c r="K24" s="25">
        <v>7</v>
      </c>
      <c r="L24" s="25" t="s">
        <v>7</v>
      </c>
      <c r="M24" s="25">
        <v>4.2</v>
      </c>
      <c r="N24" s="25" t="s">
        <v>8</v>
      </c>
      <c r="O24" s="26">
        <f t="shared" si="0"/>
        <v>29.400000000000002</v>
      </c>
      <c r="P24" s="84"/>
      <c r="Q24" s="97"/>
      <c r="R24" s="87"/>
      <c r="S24" s="87"/>
    </row>
    <row r="25" spans="1:19" x14ac:dyDescent="0.25">
      <c r="A25" s="109"/>
      <c r="B25" s="32"/>
      <c r="C25" s="33"/>
      <c r="D25" s="33"/>
      <c r="E25" s="33"/>
      <c r="F25" s="33"/>
      <c r="G25" s="33"/>
      <c r="H25" s="33"/>
      <c r="I25" s="34">
        <v>1</v>
      </c>
      <c r="J25" s="25" t="s">
        <v>7</v>
      </c>
      <c r="K25" s="25">
        <v>2</v>
      </c>
      <c r="L25" s="25" t="s">
        <v>7</v>
      </c>
      <c r="M25" s="25">
        <v>4.2</v>
      </c>
      <c r="N25" s="25" t="s">
        <v>8</v>
      </c>
      <c r="O25" s="26">
        <f t="shared" si="0"/>
        <v>8.4</v>
      </c>
      <c r="P25" s="84"/>
      <c r="Q25" s="97"/>
      <c r="R25" s="87"/>
      <c r="S25" s="87"/>
    </row>
    <row r="26" spans="1:19" x14ac:dyDescent="0.25">
      <c r="A26" s="109"/>
      <c r="B26" s="32"/>
      <c r="C26" s="33"/>
      <c r="D26" s="33"/>
      <c r="E26" s="33"/>
      <c r="F26" s="33"/>
      <c r="G26" s="33"/>
      <c r="H26" s="33"/>
      <c r="I26" s="34">
        <v>1</v>
      </c>
      <c r="J26" s="25" t="s">
        <v>7</v>
      </c>
      <c r="K26" s="25">
        <v>2.6</v>
      </c>
      <c r="L26" s="25" t="s">
        <v>7</v>
      </c>
      <c r="M26" s="25">
        <v>4.2</v>
      </c>
      <c r="N26" s="25" t="s">
        <v>8</v>
      </c>
      <c r="O26" s="26">
        <f t="shared" si="0"/>
        <v>10.920000000000002</v>
      </c>
      <c r="P26" s="84"/>
      <c r="Q26" s="97"/>
      <c r="R26" s="87"/>
      <c r="S26" s="87"/>
    </row>
    <row r="27" spans="1:19" x14ac:dyDescent="0.25">
      <c r="A27" s="109"/>
      <c r="B27" s="32"/>
      <c r="C27" s="33"/>
      <c r="D27" s="33"/>
      <c r="E27" s="33"/>
      <c r="F27" s="33"/>
      <c r="G27" s="33"/>
      <c r="H27" s="33"/>
      <c r="I27" s="34">
        <v>1</v>
      </c>
      <c r="J27" s="25" t="s">
        <v>7</v>
      </c>
      <c r="K27" s="25">
        <v>3</v>
      </c>
      <c r="L27" s="25" t="s">
        <v>7</v>
      </c>
      <c r="M27" s="25">
        <v>4.2</v>
      </c>
      <c r="N27" s="25" t="s">
        <v>8</v>
      </c>
      <c r="O27" s="26">
        <f t="shared" si="0"/>
        <v>12.600000000000001</v>
      </c>
      <c r="P27" s="84"/>
      <c r="Q27" s="97"/>
      <c r="R27" s="87"/>
      <c r="S27" s="87"/>
    </row>
    <row r="28" spans="1:19" x14ac:dyDescent="0.25">
      <c r="A28" s="109"/>
      <c r="B28" s="32"/>
      <c r="C28" s="33"/>
      <c r="D28" s="33"/>
      <c r="E28" s="33"/>
      <c r="F28" s="33"/>
      <c r="G28" s="33"/>
      <c r="H28" s="33"/>
      <c r="I28" s="34">
        <v>1</v>
      </c>
      <c r="J28" s="25" t="s">
        <v>7</v>
      </c>
      <c r="K28" s="25">
        <v>4.0999999999999996</v>
      </c>
      <c r="L28" s="25" t="s">
        <v>7</v>
      </c>
      <c r="M28" s="25">
        <v>4.2</v>
      </c>
      <c r="N28" s="25" t="s">
        <v>8</v>
      </c>
      <c r="O28" s="26">
        <f t="shared" si="0"/>
        <v>17.22</v>
      </c>
      <c r="P28" s="84"/>
      <c r="Q28" s="97"/>
      <c r="R28" s="87"/>
      <c r="S28" s="87"/>
    </row>
    <row r="29" spans="1:19" x14ac:dyDescent="0.25">
      <c r="A29" s="109"/>
      <c r="B29" s="32"/>
      <c r="C29" s="33"/>
      <c r="D29" s="33"/>
      <c r="E29" s="33"/>
      <c r="F29" s="33"/>
      <c r="G29" s="35"/>
      <c r="H29" s="25"/>
      <c r="I29" s="34">
        <v>4</v>
      </c>
      <c r="J29" s="25" t="s">
        <v>7</v>
      </c>
      <c r="K29" s="25">
        <v>1.6</v>
      </c>
      <c r="L29" s="25" t="s">
        <v>7</v>
      </c>
      <c r="M29" s="25">
        <v>3.5</v>
      </c>
      <c r="N29" s="25" t="s">
        <v>8</v>
      </c>
      <c r="O29" s="26">
        <f t="shared" si="0"/>
        <v>22.400000000000002</v>
      </c>
      <c r="P29" s="84"/>
      <c r="Q29" s="97"/>
      <c r="R29" s="87"/>
      <c r="S29" s="87"/>
    </row>
    <row r="30" spans="1:19" x14ac:dyDescent="0.25">
      <c r="A30" s="109"/>
      <c r="B30" s="32"/>
      <c r="C30" s="33"/>
      <c r="D30" s="33"/>
      <c r="E30" s="33"/>
      <c r="F30" s="33"/>
      <c r="G30" s="34">
        <v>2</v>
      </c>
      <c r="H30" s="25" t="s">
        <v>7</v>
      </c>
      <c r="I30" s="34">
        <v>1</v>
      </c>
      <c r="J30" s="25" t="s">
        <v>7</v>
      </c>
      <c r="K30" s="25">
        <v>9.4</v>
      </c>
      <c r="L30" s="25" t="s">
        <v>7</v>
      </c>
      <c r="M30" s="25">
        <v>0.6</v>
      </c>
      <c r="N30" s="25" t="s">
        <v>8</v>
      </c>
      <c r="O30" s="26">
        <f>G30*I30*K30*M30</f>
        <v>11.28</v>
      </c>
      <c r="P30" s="84"/>
      <c r="Q30" s="97"/>
      <c r="R30" s="87"/>
      <c r="S30" s="87"/>
    </row>
    <row r="31" spans="1:19" x14ac:dyDescent="0.25">
      <c r="A31" s="109"/>
      <c r="B31" s="32"/>
      <c r="C31" s="33"/>
      <c r="D31" s="33"/>
      <c r="E31" s="33"/>
      <c r="F31" s="33"/>
      <c r="G31" s="34">
        <v>2</v>
      </c>
      <c r="H31" s="25" t="s">
        <v>7</v>
      </c>
      <c r="I31" s="34">
        <v>2</v>
      </c>
      <c r="J31" s="25" t="s">
        <v>7</v>
      </c>
      <c r="K31" s="25">
        <v>3.5</v>
      </c>
      <c r="L31" s="25" t="s">
        <v>7</v>
      </c>
      <c r="M31" s="25">
        <v>0.6</v>
      </c>
      <c r="N31" s="25" t="s">
        <v>8</v>
      </c>
      <c r="O31" s="26">
        <f>G31*I31*K31*M31</f>
        <v>8.4</v>
      </c>
      <c r="P31" s="84"/>
      <c r="Q31" s="97"/>
      <c r="R31" s="87"/>
      <c r="S31" s="87"/>
    </row>
    <row r="32" spans="1:19" x14ac:dyDescent="0.25">
      <c r="A32" s="109"/>
      <c r="B32" s="32"/>
      <c r="C32" s="33"/>
      <c r="D32" s="33"/>
      <c r="E32" s="33"/>
      <c r="F32" s="33"/>
      <c r="G32" s="34">
        <v>2</v>
      </c>
      <c r="H32" s="25" t="s">
        <v>7</v>
      </c>
      <c r="I32" s="34">
        <v>1</v>
      </c>
      <c r="J32" s="25" t="s">
        <v>7</v>
      </c>
      <c r="K32" s="25">
        <v>2.6</v>
      </c>
      <c r="L32" s="25" t="s">
        <v>7</v>
      </c>
      <c r="M32" s="25">
        <v>0.6</v>
      </c>
      <c r="N32" s="25" t="s">
        <v>8</v>
      </c>
      <c r="O32" s="26">
        <f>G32*I32*K32*M32</f>
        <v>3.12</v>
      </c>
      <c r="P32" s="84"/>
      <c r="Q32" s="97"/>
      <c r="R32" s="87"/>
      <c r="S32" s="87"/>
    </row>
    <row r="33" spans="1:19" x14ac:dyDescent="0.25">
      <c r="A33" s="109"/>
      <c r="B33" s="32"/>
      <c r="C33" s="33"/>
      <c r="D33" s="33"/>
      <c r="E33" s="33"/>
      <c r="F33" s="33"/>
      <c r="G33" s="34">
        <v>2</v>
      </c>
      <c r="H33" s="25" t="s">
        <v>7</v>
      </c>
      <c r="I33" s="34">
        <v>2</v>
      </c>
      <c r="J33" s="25" t="s">
        <v>7</v>
      </c>
      <c r="K33" s="25">
        <v>3</v>
      </c>
      <c r="L33" s="25" t="s">
        <v>7</v>
      </c>
      <c r="M33" s="25">
        <v>0.6</v>
      </c>
      <c r="N33" s="25" t="s">
        <v>8</v>
      </c>
      <c r="O33" s="26">
        <f>G33*I33*K33*M33</f>
        <v>7.1999999999999993</v>
      </c>
      <c r="P33" s="84"/>
      <c r="Q33" s="97"/>
      <c r="R33" s="87"/>
      <c r="S33" s="87"/>
    </row>
    <row r="34" spans="1:19" x14ac:dyDescent="0.25">
      <c r="A34" s="109"/>
      <c r="B34" s="32"/>
      <c r="C34" s="33"/>
      <c r="D34" s="33"/>
      <c r="E34" s="33"/>
      <c r="F34" s="33"/>
      <c r="G34" s="34">
        <v>2</v>
      </c>
      <c r="H34" s="25" t="s">
        <v>7</v>
      </c>
      <c r="I34" s="34">
        <v>1</v>
      </c>
      <c r="J34" s="25" t="s">
        <v>7</v>
      </c>
      <c r="K34" s="25">
        <v>4.0999999999999996</v>
      </c>
      <c r="L34" s="25" t="s">
        <v>7</v>
      </c>
      <c r="M34" s="25">
        <v>0.6</v>
      </c>
      <c r="N34" s="25" t="s">
        <v>8</v>
      </c>
      <c r="O34" s="26">
        <f>G34*I34*K34*M34</f>
        <v>4.919999999999999</v>
      </c>
      <c r="P34" s="84"/>
      <c r="Q34" s="97"/>
      <c r="R34" s="87"/>
      <c r="S34" s="87"/>
    </row>
    <row r="35" spans="1:19" x14ac:dyDescent="0.25">
      <c r="A35" s="109"/>
      <c r="B35" s="99" t="s">
        <v>12</v>
      </c>
      <c r="C35" s="100"/>
      <c r="D35" s="100"/>
      <c r="E35" s="101" t="s">
        <v>13</v>
      </c>
      <c r="F35" s="101"/>
      <c r="G35" s="101"/>
      <c r="H35" s="36"/>
      <c r="I35" s="34">
        <v>4</v>
      </c>
      <c r="J35" s="25" t="s">
        <v>7</v>
      </c>
      <c r="K35" s="25">
        <v>1</v>
      </c>
      <c r="L35" s="25" t="s">
        <v>7</v>
      </c>
      <c r="M35" s="25">
        <v>2</v>
      </c>
      <c r="N35" s="25" t="s">
        <v>8</v>
      </c>
      <c r="O35" s="26">
        <f>-I35*K35*M35</f>
        <v>-8</v>
      </c>
      <c r="P35" s="84"/>
      <c r="Q35" s="97"/>
      <c r="R35" s="87"/>
      <c r="S35" s="87"/>
    </row>
    <row r="36" spans="1:19" x14ac:dyDescent="0.25">
      <c r="A36" s="109"/>
      <c r="B36" s="99"/>
      <c r="C36" s="100"/>
      <c r="D36" s="100"/>
      <c r="E36" s="101" t="s">
        <v>14</v>
      </c>
      <c r="F36" s="101"/>
      <c r="G36" s="101"/>
      <c r="H36" s="36"/>
      <c r="I36" s="34">
        <v>7</v>
      </c>
      <c r="J36" s="25" t="s">
        <v>7</v>
      </c>
      <c r="K36" s="25">
        <v>1.5</v>
      </c>
      <c r="L36" s="25" t="s">
        <v>7</v>
      </c>
      <c r="M36" s="25">
        <v>1.5</v>
      </c>
      <c r="N36" s="25" t="s">
        <v>8</v>
      </c>
      <c r="O36" s="26">
        <f>-I36*K36*M36</f>
        <v>-15.75</v>
      </c>
      <c r="P36" s="84"/>
      <c r="Q36" s="97"/>
      <c r="R36" s="87"/>
      <c r="S36" s="87"/>
    </row>
    <row r="37" spans="1:19" x14ac:dyDescent="0.25">
      <c r="A37" s="109"/>
      <c r="B37" s="99"/>
      <c r="C37" s="100"/>
      <c r="D37" s="100"/>
      <c r="E37" s="101"/>
      <c r="F37" s="101"/>
      <c r="G37" s="101"/>
      <c r="H37" s="36"/>
      <c r="I37" s="34">
        <v>3</v>
      </c>
      <c r="J37" s="25" t="s">
        <v>7</v>
      </c>
      <c r="K37" s="25">
        <v>0.9</v>
      </c>
      <c r="L37" s="25" t="s">
        <v>7</v>
      </c>
      <c r="M37" s="25">
        <v>0.9</v>
      </c>
      <c r="N37" s="25" t="s">
        <v>8</v>
      </c>
      <c r="O37" s="26">
        <f>-I37*K37*M37</f>
        <v>-2.4300000000000002</v>
      </c>
      <c r="P37" s="84"/>
      <c r="Q37" s="97"/>
      <c r="R37" s="87"/>
      <c r="S37" s="87"/>
    </row>
    <row r="38" spans="1:19" x14ac:dyDescent="0.25">
      <c r="A38" s="109"/>
      <c r="B38" s="46"/>
      <c r="C38" s="36"/>
      <c r="D38" s="36"/>
      <c r="E38" s="36"/>
      <c r="F38" s="36"/>
      <c r="G38" s="36"/>
      <c r="H38" s="36"/>
      <c r="I38" s="34">
        <v>2</v>
      </c>
      <c r="J38" s="25" t="s">
        <v>7</v>
      </c>
      <c r="K38" s="25">
        <v>0.9</v>
      </c>
      <c r="L38" s="25" t="s">
        <v>7</v>
      </c>
      <c r="M38" s="25">
        <v>1.2</v>
      </c>
      <c r="N38" s="25" t="s">
        <v>8</v>
      </c>
      <c r="O38" s="26">
        <f>-I38*K38*M38</f>
        <v>-2.16</v>
      </c>
      <c r="P38" s="84"/>
      <c r="Q38" s="97"/>
      <c r="R38" s="87"/>
      <c r="S38" s="87"/>
    </row>
    <row r="39" spans="1:19" x14ac:dyDescent="0.25">
      <c r="A39" s="109"/>
      <c r="B39" s="46"/>
      <c r="C39" s="36"/>
      <c r="D39" s="36"/>
      <c r="E39" s="102" t="s">
        <v>15</v>
      </c>
      <c r="F39" s="102"/>
      <c r="G39" s="102"/>
      <c r="H39" s="36"/>
      <c r="I39" s="34">
        <v>5</v>
      </c>
      <c r="J39" s="25" t="s">
        <v>7</v>
      </c>
      <c r="K39" s="25">
        <v>0.9</v>
      </c>
      <c r="L39" s="25" t="s">
        <v>7</v>
      </c>
      <c r="M39" s="25">
        <v>0.45</v>
      </c>
      <c r="N39" s="25" t="s">
        <v>8</v>
      </c>
      <c r="O39" s="26">
        <f>-I39*K39*M39</f>
        <v>-2.0249999999999999</v>
      </c>
      <c r="P39" s="84"/>
      <c r="Q39" s="97"/>
      <c r="R39" s="87"/>
      <c r="S39" s="87"/>
    </row>
    <row r="40" spans="1:19" ht="31.5" customHeight="1" x14ac:dyDescent="0.25">
      <c r="A40" s="110"/>
      <c r="B40" s="103" t="s">
        <v>9</v>
      </c>
      <c r="C40" s="89"/>
      <c r="D40" s="89"/>
      <c r="E40" s="89"/>
      <c r="F40" s="89"/>
      <c r="G40" s="89"/>
      <c r="H40" s="89"/>
      <c r="I40" s="89"/>
      <c r="J40" s="89"/>
      <c r="K40" s="89"/>
      <c r="L40" s="89"/>
      <c r="M40" s="89"/>
      <c r="N40" s="29" t="s">
        <v>8</v>
      </c>
      <c r="O40" s="37">
        <f>SUM(O14:O39)</f>
        <v>281.47499999999997</v>
      </c>
      <c r="P40" s="85"/>
      <c r="Q40" s="98"/>
      <c r="R40" s="88"/>
      <c r="S40" s="88"/>
    </row>
    <row r="41" spans="1:19" ht="66" customHeight="1" x14ac:dyDescent="0.25">
      <c r="A41" s="56">
        <v>4</v>
      </c>
      <c r="B41" s="80" t="s">
        <v>16</v>
      </c>
      <c r="C41" s="81"/>
      <c r="D41" s="81"/>
      <c r="E41" s="81"/>
      <c r="F41" s="81"/>
      <c r="G41" s="81"/>
      <c r="H41" s="81"/>
      <c r="I41" s="81"/>
      <c r="J41" s="81"/>
      <c r="K41" s="81"/>
      <c r="L41" s="81"/>
      <c r="M41" s="81"/>
      <c r="N41" s="81"/>
      <c r="O41" s="82"/>
      <c r="P41" s="38" t="s">
        <v>6</v>
      </c>
      <c r="Q41" s="39">
        <v>281.48</v>
      </c>
      <c r="R41" s="20"/>
      <c r="S41" s="20">
        <f>Q41*R41</f>
        <v>0</v>
      </c>
    </row>
    <row r="42" spans="1:19" ht="66" customHeight="1" x14ac:dyDescent="0.25">
      <c r="A42" s="115">
        <v>5</v>
      </c>
      <c r="B42" s="80" t="s">
        <v>17</v>
      </c>
      <c r="C42" s="81"/>
      <c r="D42" s="81"/>
      <c r="E42" s="81"/>
      <c r="F42" s="81"/>
      <c r="G42" s="81"/>
      <c r="H42" s="81"/>
      <c r="I42" s="81"/>
      <c r="J42" s="81"/>
      <c r="K42" s="81"/>
      <c r="L42" s="81"/>
      <c r="M42" s="81"/>
      <c r="N42" s="81"/>
      <c r="O42" s="82"/>
      <c r="P42" s="105" t="s">
        <v>6</v>
      </c>
      <c r="Q42" s="96">
        <v>19.5</v>
      </c>
      <c r="R42" s="86"/>
      <c r="S42" s="86">
        <f>Q42*R42</f>
        <v>0</v>
      </c>
    </row>
    <row r="43" spans="1:19" x14ac:dyDescent="0.25">
      <c r="A43" s="99"/>
      <c r="B43" s="99" t="s">
        <v>18</v>
      </c>
      <c r="C43" s="100"/>
      <c r="D43" s="100"/>
      <c r="E43" s="40"/>
      <c r="F43" s="40"/>
      <c r="G43" s="40"/>
      <c r="H43" s="40"/>
      <c r="I43" s="34">
        <v>2</v>
      </c>
      <c r="J43" s="25" t="s">
        <v>7</v>
      </c>
      <c r="K43" s="25">
        <v>10</v>
      </c>
      <c r="L43" s="25" t="s">
        <v>7</v>
      </c>
      <c r="M43" s="25">
        <v>0.3</v>
      </c>
      <c r="N43" s="25" t="s">
        <v>8</v>
      </c>
      <c r="O43" s="26">
        <f>I43*K43*M43</f>
        <v>6</v>
      </c>
      <c r="P43" s="106"/>
      <c r="Q43" s="97"/>
      <c r="R43" s="87"/>
      <c r="S43" s="87"/>
    </row>
    <row r="44" spans="1:19" x14ac:dyDescent="0.25">
      <c r="A44" s="99"/>
      <c r="B44" s="42"/>
      <c r="C44" s="40"/>
      <c r="D44" s="40"/>
      <c r="E44" s="40"/>
      <c r="F44" s="40"/>
      <c r="G44" s="40"/>
      <c r="H44" s="40"/>
      <c r="I44" s="34">
        <v>2</v>
      </c>
      <c r="J44" s="25" t="s">
        <v>7</v>
      </c>
      <c r="K44" s="25">
        <v>7</v>
      </c>
      <c r="L44" s="25" t="s">
        <v>7</v>
      </c>
      <c r="M44" s="25">
        <v>0.3</v>
      </c>
      <c r="N44" s="25" t="s">
        <v>8</v>
      </c>
      <c r="O44" s="26">
        <f>I44*K44*M44</f>
        <v>4.2</v>
      </c>
      <c r="P44" s="106"/>
      <c r="Q44" s="97"/>
      <c r="R44" s="87"/>
      <c r="S44" s="87"/>
    </row>
    <row r="45" spans="1:19" x14ac:dyDescent="0.25">
      <c r="A45" s="99"/>
      <c r="B45" s="42"/>
      <c r="C45" s="40"/>
      <c r="D45" s="40"/>
      <c r="E45" s="40"/>
      <c r="F45" s="40"/>
      <c r="G45" s="40"/>
      <c r="H45" s="40"/>
      <c r="I45" s="34">
        <v>1</v>
      </c>
      <c r="J45" s="25" t="s">
        <v>7</v>
      </c>
      <c r="K45" s="25">
        <v>8</v>
      </c>
      <c r="L45" s="25" t="s">
        <v>7</v>
      </c>
      <c r="M45" s="25">
        <v>0.3</v>
      </c>
      <c r="N45" s="25" t="s">
        <v>8</v>
      </c>
      <c r="O45" s="26">
        <f>I45*K45*M45</f>
        <v>2.4</v>
      </c>
      <c r="P45" s="106"/>
      <c r="Q45" s="97"/>
      <c r="R45" s="87"/>
      <c r="S45" s="87"/>
    </row>
    <row r="46" spans="1:19" x14ac:dyDescent="0.25">
      <c r="A46" s="99"/>
      <c r="B46" s="42"/>
      <c r="C46" s="40"/>
      <c r="D46" s="40"/>
      <c r="E46" s="40"/>
      <c r="F46" s="40"/>
      <c r="G46" s="40"/>
      <c r="H46" s="40"/>
      <c r="I46" s="34">
        <v>2</v>
      </c>
      <c r="J46" s="25" t="s">
        <v>7</v>
      </c>
      <c r="K46" s="25">
        <v>6</v>
      </c>
      <c r="L46" s="25" t="s">
        <v>7</v>
      </c>
      <c r="M46" s="25">
        <v>0.3</v>
      </c>
      <c r="N46" s="25" t="s">
        <v>8</v>
      </c>
      <c r="O46" s="26">
        <f>I46*K46*M46</f>
        <v>3.5999999999999996</v>
      </c>
      <c r="P46" s="106"/>
      <c r="Q46" s="97"/>
      <c r="R46" s="87"/>
      <c r="S46" s="87"/>
    </row>
    <row r="47" spans="1:19" x14ac:dyDescent="0.25">
      <c r="A47" s="99"/>
      <c r="B47" s="42"/>
      <c r="C47" s="40"/>
      <c r="D47" s="40"/>
      <c r="E47" s="40"/>
      <c r="F47" s="40"/>
      <c r="G47" s="40"/>
      <c r="H47" s="40"/>
      <c r="I47" s="34">
        <v>2</v>
      </c>
      <c r="J47" s="25" t="s">
        <v>7</v>
      </c>
      <c r="K47" s="25">
        <v>5.5</v>
      </c>
      <c r="L47" s="25" t="s">
        <v>7</v>
      </c>
      <c r="M47" s="25">
        <v>0.3</v>
      </c>
      <c r="N47" s="25" t="s">
        <v>8</v>
      </c>
      <c r="O47" s="26">
        <f>I47*K47*M47</f>
        <v>3.3</v>
      </c>
      <c r="P47" s="106"/>
      <c r="Q47" s="97"/>
      <c r="R47" s="87"/>
      <c r="S47" s="87"/>
    </row>
    <row r="48" spans="1:19" ht="33" customHeight="1" x14ac:dyDescent="0.25">
      <c r="A48" s="116"/>
      <c r="B48" s="43"/>
      <c r="C48" s="44"/>
      <c r="D48" s="44"/>
      <c r="E48" s="44"/>
      <c r="F48" s="44"/>
      <c r="G48" s="44"/>
      <c r="H48" s="44"/>
      <c r="I48" s="44"/>
      <c r="J48" s="44"/>
      <c r="K48" s="104" t="s">
        <v>9</v>
      </c>
      <c r="L48" s="104"/>
      <c r="M48" s="104"/>
      <c r="N48" s="29" t="s">
        <v>8</v>
      </c>
      <c r="O48" s="45">
        <f>SUM(O43:O47)</f>
        <v>19.5</v>
      </c>
      <c r="P48" s="107"/>
      <c r="Q48" s="98"/>
      <c r="R48" s="88"/>
      <c r="S48" s="88"/>
    </row>
    <row r="49" spans="1:19" ht="82.5" customHeight="1" x14ac:dyDescent="0.25">
      <c r="A49" s="108">
        <v>6</v>
      </c>
      <c r="B49" s="80" t="s">
        <v>19</v>
      </c>
      <c r="C49" s="81"/>
      <c r="D49" s="81"/>
      <c r="E49" s="81"/>
      <c r="F49" s="81"/>
      <c r="G49" s="81"/>
      <c r="H49" s="81"/>
      <c r="I49" s="81"/>
      <c r="J49" s="81"/>
      <c r="K49" s="81"/>
      <c r="L49" s="81"/>
      <c r="M49" s="81"/>
      <c r="N49" s="81"/>
      <c r="O49" s="82"/>
      <c r="P49" s="83" t="s">
        <v>6</v>
      </c>
      <c r="Q49" s="96">
        <v>61.92</v>
      </c>
      <c r="R49" s="86"/>
      <c r="S49" s="86">
        <f>Q49*R49</f>
        <v>0</v>
      </c>
    </row>
    <row r="50" spans="1:19" x14ac:dyDescent="0.25">
      <c r="A50" s="109"/>
      <c r="B50" s="99" t="s">
        <v>18</v>
      </c>
      <c r="C50" s="100"/>
      <c r="D50" s="100"/>
      <c r="E50" s="40"/>
      <c r="F50" s="40"/>
      <c r="G50" s="40"/>
      <c r="H50" s="40"/>
      <c r="I50" s="34">
        <v>2</v>
      </c>
      <c r="J50" s="25" t="s">
        <v>7</v>
      </c>
      <c r="K50" s="25">
        <v>10</v>
      </c>
      <c r="L50" s="25" t="s">
        <v>7</v>
      </c>
      <c r="M50" s="25">
        <v>0.3</v>
      </c>
      <c r="N50" s="25" t="s">
        <v>8</v>
      </c>
      <c r="O50" s="26">
        <f>I50*K50*M50</f>
        <v>6</v>
      </c>
      <c r="P50" s="84"/>
      <c r="Q50" s="97"/>
      <c r="R50" s="87"/>
      <c r="S50" s="87"/>
    </row>
    <row r="51" spans="1:19" x14ac:dyDescent="0.25">
      <c r="A51" s="109"/>
      <c r="B51" s="42"/>
      <c r="C51" s="40"/>
      <c r="D51" s="40"/>
      <c r="E51" s="40"/>
      <c r="F51" s="40"/>
      <c r="G51" s="40"/>
      <c r="H51" s="40"/>
      <c r="I51" s="34">
        <v>2</v>
      </c>
      <c r="J51" s="25" t="s">
        <v>7</v>
      </c>
      <c r="K51" s="25">
        <v>7</v>
      </c>
      <c r="L51" s="25" t="s">
        <v>7</v>
      </c>
      <c r="M51" s="25">
        <v>0.3</v>
      </c>
      <c r="N51" s="25" t="s">
        <v>8</v>
      </c>
      <c r="O51" s="26">
        <f>I51*K51*M51</f>
        <v>4.2</v>
      </c>
      <c r="P51" s="84"/>
      <c r="Q51" s="97"/>
      <c r="R51" s="87"/>
      <c r="S51" s="87"/>
    </row>
    <row r="52" spans="1:19" x14ac:dyDescent="0.25">
      <c r="A52" s="109"/>
      <c r="B52" s="42"/>
      <c r="C52" s="40"/>
      <c r="D52" s="40"/>
      <c r="E52" s="40"/>
      <c r="F52" s="40"/>
      <c r="G52" s="40"/>
      <c r="H52" s="40"/>
      <c r="I52" s="34">
        <v>1</v>
      </c>
      <c r="J52" s="25" t="s">
        <v>7</v>
      </c>
      <c r="K52" s="25">
        <v>8</v>
      </c>
      <c r="L52" s="25" t="s">
        <v>7</v>
      </c>
      <c r="M52" s="25">
        <v>0.3</v>
      </c>
      <c r="N52" s="25" t="s">
        <v>8</v>
      </c>
      <c r="O52" s="26">
        <f>I52*K52*M52</f>
        <v>2.4</v>
      </c>
      <c r="P52" s="84"/>
      <c r="Q52" s="97"/>
      <c r="R52" s="87"/>
      <c r="S52" s="87"/>
    </row>
    <row r="53" spans="1:19" x14ac:dyDescent="0.25">
      <c r="A53" s="109"/>
      <c r="B53" s="42"/>
      <c r="C53" s="40"/>
      <c r="D53" s="40"/>
      <c r="E53" s="40"/>
      <c r="F53" s="40"/>
      <c r="G53" s="40"/>
      <c r="H53" s="40"/>
      <c r="I53" s="34">
        <v>2</v>
      </c>
      <c r="J53" s="25" t="s">
        <v>7</v>
      </c>
      <c r="K53" s="25">
        <v>6</v>
      </c>
      <c r="L53" s="25" t="s">
        <v>7</v>
      </c>
      <c r="M53" s="25">
        <v>0.3</v>
      </c>
      <c r="N53" s="25" t="s">
        <v>8</v>
      </c>
      <c r="O53" s="26">
        <f>I53*K53*M53</f>
        <v>3.5999999999999996</v>
      </c>
      <c r="P53" s="84"/>
      <c r="Q53" s="97"/>
      <c r="R53" s="87"/>
      <c r="S53" s="87"/>
    </row>
    <row r="54" spans="1:19" x14ac:dyDescent="0.25">
      <c r="A54" s="109"/>
      <c r="B54" s="42"/>
      <c r="C54" s="40"/>
      <c r="D54" s="40"/>
      <c r="E54" s="40"/>
      <c r="F54" s="40"/>
      <c r="G54" s="40"/>
      <c r="H54" s="40"/>
      <c r="I54" s="34">
        <v>2</v>
      </c>
      <c r="J54" s="25" t="s">
        <v>7</v>
      </c>
      <c r="K54" s="25">
        <v>5.5</v>
      </c>
      <c r="L54" s="25" t="s">
        <v>7</v>
      </c>
      <c r="M54" s="25">
        <v>0.3</v>
      </c>
      <c r="N54" s="25" t="s">
        <v>8</v>
      </c>
      <c r="O54" s="26">
        <f>I54*K54*M54</f>
        <v>3.3</v>
      </c>
      <c r="P54" s="84"/>
      <c r="Q54" s="97"/>
      <c r="R54" s="87"/>
      <c r="S54" s="87"/>
    </row>
    <row r="55" spans="1:19" x14ac:dyDescent="0.25">
      <c r="A55" s="109"/>
      <c r="B55" s="99" t="s">
        <v>13</v>
      </c>
      <c r="C55" s="100"/>
      <c r="D55" s="100"/>
      <c r="E55" s="36"/>
      <c r="F55" s="36"/>
      <c r="G55" s="41">
        <v>2</v>
      </c>
      <c r="H55" s="25" t="s">
        <v>7</v>
      </c>
      <c r="I55" s="34">
        <v>4</v>
      </c>
      <c r="J55" s="25" t="s">
        <v>7</v>
      </c>
      <c r="K55" s="25">
        <v>1</v>
      </c>
      <c r="L55" s="25" t="s">
        <v>7</v>
      </c>
      <c r="M55" s="25">
        <v>2</v>
      </c>
      <c r="N55" s="25" t="s">
        <v>8</v>
      </c>
      <c r="O55" s="26">
        <f t="shared" ref="O55:O60" si="1">G55*I55*K55*M55</f>
        <v>16</v>
      </c>
      <c r="P55" s="84"/>
      <c r="Q55" s="97"/>
      <c r="R55" s="87"/>
      <c r="S55" s="87"/>
    </row>
    <row r="56" spans="1:19" x14ac:dyDescent="0.25">
      <c r="A56" s="109"/>
      <c r="B56" s="99" t="s">
        <v>14</v>
      </c>
      <c r="C56" s="100"/>
      <c r="D56" s="100"/>
      <c r="E56" s="36"/>
      <c r="F56" s="36"/>
      <c r="G56" s="41">
        <v>1</v>
      </c>
      <c r="H56" s="25" t="s">
        <v>7</v>
      </c>
      <c r="I56" s="34">
        <v>7</v>
      </c>
      <c r="J56" s="25" t="s">
        <v>7</v>
      </c>
      <c r="K56" s="25">
        <v>1.5</v>
      </c>
      <c r="L56" s="25" t="s">
        <v>7</v>
      </c>
      <c r="M56" s="25">
        <v>1.5</v>
      </c>
      <c r="N56" s="25" t="s">
        <v>8</v>
      </c>
      <c r="O56" s="26">
        <f t="shared" si="1"/>
        <v>15.75</v>
      </c>
      <c r="P56" s="84"/>
      <c r="Q56" s="97"/>
      <c r="R56" s="87"/>
      <c r="S56" s="87"/>
    </row>
    <row r="57" spans="1:19" x14ac:dyDescent="0.25">
      <c r="A57" s="109"/>
      <c r="B57" s="46"/>
      <c r="C57" s="36"/>
      <c r="D57" s="36"/>
      <c r="E57" s="36"/>
      <c r="F57" s="36"/>
      <c r="G57" s="41">
        <v>1</v>
      </c>
      <c r="H57" s="25" t="s">
        <v>7</v>
      </c>
      <c r="I57" s="34">
        <v>3</v>
      </c>
      <c r="J57" s="25" t="s">
        <v>7</v>
      </c>
      <c r="K57" s="25">
        <v>0.9</v>
      </c>
      <c r="L57" s="25" t="s">
        <v>7</v>
      </c>
      <c r="M57" s="25">
        <v>0.9</v>
      </c>
      <c r="N57" s="25" t="s">
        <v>8</v>
      </c>
      <c r="O57" s="26">
        <f t="shared" si="1"/>
        <v>2.4300000000000002</v>
      </c>
      <c r="P57" s="84"/>
      <c r="Q57" s="97"/>
      <c r="R57" s="87"/>
      <c r="S57" s="87"/>
    </row>
    <row r="58" spans="1:19" x14ac:dyDescent="0.25">
      <c r="A58" s="109"/>
      <c r="B58" s="46"/>
      <c r="C58" s="36"/>
      <c r="D58" s="36"/>
      <c r="E58" s="36"/>
      <c r="F58" s="36"/>
      <c r="G58" s="41">
        <v>1</v>
      </c>
      <c r="H58" s="25" t="s">
        <v>7</v>
      </c>
      <c r="I58" s="34">
        <v>2</v>
      </c>
      <c r="J58" s="25" t="s">
        <v>7</v>
      </c>
      <c r="K58" s="25">
        <v>0.9</v>
      </c>
      <c r="L58" s="25" t="s">
        <v>7</v>
      </c>
      <c r="M58" s="25">
        <v>1.2</v>
      </c>
      <c r="N58" s="25" t="s">
        <v>8</v>
      </c>
      <c r="O58" s="26">
        <f t="shared" si="1"/>
        <v>2.16</v>
      </c>
      <c r="P58" s="84"/>
      <c r="Q58" s="97"/>
      <c r="R58" s="87"/>
      <c r="S58" s="87"/>
    </row>
    <row r="59" spans="1:19" x14ac:dyDescent="0.25">
      <c r="A59" s="109"/>
      <c r="B59" s="99" t="s">
        <v>20</v>
      </c>
      <c r="C59" s="100"/>
      <c r="D59" s="100"/>
      <c r="E59" s="36"/>
      <c r="F59" s="36"/>
      <c r="G59" s="41">
        <v>1</v>
      </c>
      <c r="H59" s="25" t="s">
        <v>7</v>
      </c>
      <c r="I59" s="34">
        <v>6</v>
      </c>
      <c r="J59" s="25" t="s">
        <v>7</v>
      </c>
      <c r="K59" s="25">
        <v>1.5</v>
      </c>
      <c r="L59" s="25" t="s">
        <v>7</v>
      </c>
      <c r="M59" s="25">
        <v>0.45</v>
      </c>
      <c r="N59" s="25" t="s">
        <v>8</v>
      </c>
      <c r="O59" s="26">
        <f t="shared" si="1"/>
        <v>4.05</v>
      </c>
      <c r="P59" s="84"/>
      <c r="Q59" s="97"/>
      <c r="R59" s="87"/>
      <c r="S59" s="87"/>
    </row>
    <row r="60" spans="1:19" x14ac:dyDescent="0.25">
      <c r="A60" s="109"/>
      <c r="B60" s="57"/>
      <c r="C60" s="41"/>
      <c r="D60" s="41"/>
      <c r="E60" s="36"/>
      <c r="F60" s="36"/>
      <c r="G60" s="41">
        <v>1</v>
      </c>
      <c r="H60" s="25" t="s">
        <v>7</v>
      </c>
      <c r="I60" s="34">
        <v>5</v>
      </c>
      <c r="J60" s="25" t="s">
        <v>7</v>
      </c>
      <c r="K60" s="25">
        <v>0.9</v>
      </c>
      <c r="L60" s="25" t="s">
        <v>7</v>
      </c>
      <c r="M60" s="25">
        <v>0.45</v>
      </c>
      <c r="N60" s="25" t="s">
        <v>8</v>
      </c>
      <c r="O60" s="26">
        <f t="shared" si="1"/>
        <v>2.0249999999999999</v>
      </c>
      <c r="P60" s="84"/>
      <c r="Q60" s="97"/>
      <c r="R60" s="87"/>
      <c r="S60" s="87"/>
    </row>
    <row r="61" spans="1:19" ht="39" customHeight="1" x14ac:dyDescent="0.25">
      <c r="A61" s="110"/>
      <c r="B61" s="103" t="s">
        <v>9</v>
      </c>
      <c r="C61" s="89"/>
      <c r="D61" s="89"/>
      <c r="E61" s="89"/>
      <c r="F61" s="89"/>
      <c r="G61" s="89"/>
      <c r="H61" s="89"/>
      <c r="I61" s="89"/>
      <c r="J61" s="89"/>
      <c r="K61" s="89"/>
      <c r="L61" s="89"/>
      <c r="M61" s="89"/>
      <c r="N61" s="29" t="s">
        <v>8</v>
      </c>
      <c r="O61" s="37">
        <f>SUM(O50:O60)</f>
        <v>61.914999999999999</v>
      </c>
      <c r="P61" s="85"/>
      <c r="Q61" s="98"/>
      <c r="R61" s="88"/>
      <c r="S61" s="88"/>
    </row>
    <row r="62" spans="1:19" ht="86.25" customHeight="1" x14ac:dyDescent="0.25">
      <c r="A62" s="108">
        <v>7</v>
      </c>
      <c r="B62" s="80" t="s">
        <v>21</v>
      </c>
      <c r="C62" s="81"/>
      <c r="D62" s="81"/>
      <c r="E62" s="81"/>
      <c r="F62" s="81"/>
      <c r="G62" s="81"/>
      <c r="H62" s="81"/>
      <c r="I62" s="81"/>
      <c r="J62" s="81"/>
      <c r="K62" s="81"/>
      <c r="L62" s="81"/>
      <c r="M62" s="81"/>
      <c r="N62" s="81"/>
      <c r="O62" s="82"/>
      <c r="P62" s="83" t="s">
        <v>6</v>
      </c>
      <c r="Q62" s="96">
        <v>26.42</v>
      </c>
      <c r="R62" s="86"/>
      <c r="S62" s="86">
        <f>Q62*R62</f>
        <v>0</v>
      </c>
    </row>
    <row r="63" spans="1:19" x14ac:dyDescent="0.25">
      <c r="A63" s="109"/>
      <c r="B63" s="99" t="s">
        <v>28</v>
      </c>
      <c r="C63" s="100"/>
      <c r="D63" s="100"/>
      <c r="E63" s="36"/>
      <c r="F63" s="36"/>
      <c r="G63" s="41">
        <v>1</v>
      </c>
      <c r="H63" s="25" t="s">
        <v>7</v>
      </c>
      <c r="I63" s="34">
        <v>7</v>
      </c>
      <c r="J63" s="25" t="s">
        <v>7</v>
      </c>
      <c r="K63" s="25">
        <v>1.5</v>
      </c>
      <c r="L63" s="25" t="s">
        <v>7</v>
      </c>
      <c r="M63" s="25">
        <v>1.5</v>
      </c>
      <c r="N63" s="25" t="s">
        <v>8</v>
      </c>
      <c r="O63" s="26">
        <f>G63*I63*K63*M63</f>
        <v>15.75</v>
      </c>
      <c r="P63" s="84"/>
      <c r="Q63" s="97"/>
      <c r="R63" s="87"/>
      <c r="S63" s="87"/>
    </row>
    <row r="64" spans="1:19" x14ac:dyDescent="0.25">
      <c r="A64" s="109"/>
      <c r="B64" s="46"/>
      <c r="C64" s="36"/>
      <c r="D64" s="36"/>
      <c r="E64" s="36"/>
      <c r="F64" s="36"/>
      <c r="G64" s="41">
        <v>1</v>
      </c>
      <c r="H64" s="25" t="s">
        <v>7</v>
      </c>
      <c r="I64" s="34">
        <v>3</v>
      </c>
      <c r="J64" s="25" t="s">
        <v>7</v>
      </c>
      <c r="K64" s="25">
        <v>0.9</v>
      </c>
      <c r="L64" s="25" t="s">
        <v>7</v>
      </c>
      <c r="M64" s="25">
        <v>0.9</v>
      </c>
      <c r="N64" s="25" t="s">
        <v>8</v>
      </c>
      <c r="O64" s="26">
        <f>G64*I64*K64*M64</f>
        <v>2.4300000000000002</v>
      </c>
      <c r="P64" s="84"/>
      <c r="Q64" s="97"/>
      <c r="R64" s="87"/>
      <c r="S64" s="87"/>
    </row>
    <row r="65" spans="1:19" x14ac:dyDescent="0.25">
      <c r="A65" s="109"/>
      <c r="B65" s="46"/>
      <c r="C65" s="36"/>
      <c r="D65" s="36"/>
      <c r="E65" s="36"/>
      <c r="F65" s="36"/>
      <c r="G65" s="41">
        <v>1</v>
      </c>
      <c r="H65" s="25" t="s">
        <v>7</v>
      </c>
      <c r="I65" s="34">
        <v>2</v>
      </c>
      <c r="J65" s="25" t="s">
        <v>7</v>
      </c>
      <c r="K65" s="25">
        <v>0.9</v>
      </c>
      <c r="L65" s="25" t="s">
        <v>7</v>
      </c>
      <c r="M65" s="25">
        <v>1.2</v>
      </c>
      <c r="N65" s="25" t="s">
        <v>8</v>
      </c>
      <c r="O65" s="26">
        <f>G65*I65*K65*M65</f>
        <v>2.16</v>
      </c>
      <c r="P65" s="84"/>
      <c r="Q65" s="97"/>
      <c r="R65" s="87"/>
      <c r="S65" s="87"/>
    </row>
    <row r="66" spans="1:19" x14ac:dyDescent="0.25">
      <c r="A66" s="109"/>
      <c r="B66" s="46"/>
      <c r="C66" s="36"/>
      <c r="D66" s="36"/>
      <c r="E66" s="36"/>
      <c r="F66" s="36"/>
      <c r="G66" s="41">
        <v>1</v>
      </c>
      <c r="H66" s="25" t="s">
        <v>7</v>
      </c>
      <c r="I66" s="34">
        <v>6</v>
      </c>
      <c r="J66" s="25" t="s">
        <v>7</v>
      </c>
      <c r="K66" s="25">
        <v>1.5</v>
      </c>
      <c r="L66" s="25" t="s">
        <v>7</v>
      </c>
      <c r="M66" s="25">
        <v>0.45</v>
      </c>
      <c r="N66" s="25" t="s">
        <v>8</v>
      </c>
      <c r="O66" s="26">
        <f>G66*I66*K66*M66</f>
        <v>4.05</v>
      </c>
      <c r="P66" s="84"/>
      <c r="Q66" s="97"/>
      <c r="R66" s="87"/>
      <c r="S66" s="87"/>
    </row>
    <row r="67" spans="1:19" x14ac:dyDescent="0.25">
      <c r="A67" s="109"/>
      <c r="B67" s="46"/>
      <c r="C67" s="36"/>
      <c r="D67" s="36"/>
      <c r="E67" s="36"/>
      <c r="F67" s="36"/>
      <c r="G67" s="41">
        <v>1</v>
      </c>
      <c r="H67" s="25" t="s">
        <v>7</v>
      </c>
      <c r="I67" s="34">
        <v>5</v>
      </c>
      <c r="J67" s="25" t="s">
        <v>7</v>
      </c>
      <c r="K67" s="25">
        <v>0.9</v>
      </c>
      <c r="L67" s="25" t="s">
        <v>7</v>
      </c>
      <c r="M67" s="25">
        <v>0.45</v>
      </c>
      <c r="N67" s="25" t="s">
        <v>8</v>
      </c>
      <c r="O67" s="26">
        <f>G67*I67*K67*M67</f>
        <v>2.0249999999999999</v>
      </c>
      <c r="P67" s="84"/>
      <c r="Q67" s="97"/>
      <c r="R67" s="87"/>
      <c r="S67" s="87"/>
    </row>
    <row r="68" spans="1:19" ht="33" customHeight="1" x14ac:dyDescent="0.25">
      <c r="A68" s="110"/>
      <c r="B68" s="103" t="s">
        <v>9</v>
      </c>
      <c r="C68" s="89"/>
      <c r="D68" s="89"/>
      <c r="E68" s="89"/>
      <c r="F68" s="89"/>
      <c r="G68" s="89"/>
      <c r="H68" s="89"/>
      <c r="I68" s="89"/>
      <c r="J68" s="89"/>
      <c r="K68" s="89"/>
      <c r="L68" s="89"/>
      <c r="M68" s="89"/>
      <c r="N68" s="29" t="s">
        <v>8</v>
      </c>
      <c r="O68" s="37">
        <f>SUM(O63:O67)</f>
        <v>26.414999999999999</v>
      </c>
      <c r="P68" s="85"/>
      <c r="Q68" s="98"/>
      <c r="R68" s="88"/>
      <c r="S68" s="88"/>
    </row>
    <row r="69" spans="1:19" ht="46.5" customHeight="1" x14ac:dyDescent="0.25">
      <c r="A69" s="56">
        <v>8</v>
      </c>
      <c r="B69" s="90" t="s">
        <v>23</v>
      </c>
      <c r="C69" s="91"/>
      <c r="D69" s="91"/>
      <c r="E69" s="91"/>
      <c r="F69" s="91"/>
      <c r="G69" s="91"/>
      <c r="H69" s="91"/>
      <c r="I69" s="91"/>
      <c r="J69" s="91"/>
      <c r="K69" s="91"/>
      <c r="L69" s="91"/>
      <c r="M69" s="91"/>
      <c r="N69" s="91"/>
      <c r="O69" s="92"/>
      <c r="P69" s="38" t="s">
        <v>6</v>
      </c>
      <c r="Q69" s="39">
        <v>26.42</v>
      </c>
      <c r="R69" s="20"/>
      <c r="S69" s="20">
        <f>R69*Q69</f>
        <v>0</v>
      </c>
    </row>
    <row r="70" spans="1:19" ht="24.95" customHeight="1" x14ac:dyDescent="0.25">
      <c r="A70" s="59"/>
      <c r="B70" s="59"/>
      <c r="C70" s="59"/>
      <c r="D70" s="59"/>
      <c r="E70" s="111" t="s">
        <v>24</v>
      </c>
      <c r="F70" s="111"/>
      <c r="G70" s="111"/>
      <c r="H70" s="111"/>
      <c r="I70" s="111"/>
      <c r="J70" s="111"/>
      <c r="K70" s="111"/>
      <c r="L70" s="111"/>
      <c r="M70" s="111"/>
      <c r="N70" s="111"/>
      <c r="O70" s="111"/>
      <c r="P70" s="111"/>
      <c r="Q70" s="111"/>
      <c r="R70" s="19" t="s">
        <v>8</v>
      </c>
      <c r="S70" s="53">
        <f>SUM(S6:S69)</f>
        <v>0</v>
      </c>
    </row>
    <row r="71" spans="1:19" ht="24.95" customHeight="1" x14ac:dyDescent="0.25">
      <c r="A71" s="59"/>
      <c r="B71" s="59"/>
      <c r="C71" s="59"/>
      <c r="D71" s="59"/>
      <c r="E71" s="112" t="s">
        <v>49</v>
      </c>
      <c r="F71" s="112"/>
      <c r="G71" s="112"/>
      <c r="H71" s="112"/>
      <c r="I71" s="112"/>
      <c r="J71" s="112"/>
      <c r="K71" s="112"/>
      <c r="L71" s="112"/>
      <c r="M71" s="112"/>
      <c r="N71" s="112"/>
      <c r="O71" s="112"/>
      <c r="P71" s="112"/>
      <c r="Q71" s="112"/>
      <c r="R71" s="16" t="s">
        <v>8</v>
      </c>
      <c r="S71" s="53">
        <f>S70*0.18</f>
        <v>0</v>
      </c>
    </row>
    <row r="72" spans="1:19" ht="24.95" customHeight="1" x14ac:dyDescent="0.25">
      <c r="A72" s="59"/>
      <c r="B72" s="59"/>
      <c r="C72" s="59"/>
      <c r="D72" s="59"/>
      <c r="E72" s="113" t="s">
        <v>25</v>
      </c>
      <c r="F72" s="113"/>
      <c r="G72" s="113"/>
      <c r="H72" s="113"/>
      <c r="I72" s="113"/>
      <c r="J72" s="113"/>
      <c r="K72" s="113"/>
      <c r="L72" s="113"/>
      <c r="M72" s="113"/>
      <c r="N72" s="113"/>
      <c r="O72" s="113"/>
      <c r="P72" s="113"/>
      <c r="Q72" s="113"/>
      <c r="R72" s="16" t="s">
        <v>8</v>
      </c>
      <c r="S72" s="53">
        <f>SUM(S70:S71)</f>
        <v>0</v>
      </c>
    </row>
    <row r="73" spans="1:19" ht="24.95" customHeight="1" x14ac:dyDescent="0.25">
      <c r="A73" s="59"/>
      <c r="B73" s="59"/>
      <c r="C73" s="59"/>
      <c r="D73" s="59"/>
      <c r="E73" s="113" t="s">
        <v>26</v>
      </c>
      <c r="F73" s="113"/>
      <c r="G73" s="113"/>
      <c r="H73" s="113"/>
      <c r="I73" s="113"/>
      <c r="J73" s="113"/>
      <c r="K73" s="113"/>
      <c r="L73" s="113"/>
      <c r="M73" s="113"/>
      <c r="N73" s="113"/>
      <c r="O73" s="113"/>
      <c r="P73" s="113"/>
      <c r="Q73" s="113"/>
      <c r="R73" s="16" t="s">
        <v>8</v>
      </c>
      <c r="S73" s="53">
        <f>ROUND(S72,0)</f>
        <v>0</v>
      </c>
    </row>
  </sheetData>
  <sheetProtection password="CE88" sheet="1" objects="1" scenarios="1"/>
  <mergeCells count="55">
    <mergeCell ref="E72:Q72"/>
    <mergeCell ref="E73:Q73"/>
    <mergeCell ref="R62:R68"/>
    <mergeCell ref="S62:S68"/>
    <mergeCell ref="B69:O69"/>
    <mergeCell ref="E70:Q70"/>
    <mergeCell ref="E71:Q71"/>
    <mergeCell ref="B56:D56"/>
    <mergeCell ref="B59:D59"/>
    <mergeCell ref="B61:M61"/>
    <mergeCell ref="P62:P68"/>
    <mergeCell ref="Q62:Q68"/>
    <mergeCell ref="A62:A68"/>
    <mergeCell ref="B62:O62"/>
    <mergeCell ref="S42:S48"/>
    <mergeCell ref="B43:D43"/>
    <mergeCell ref="K48:M48"/>
    <mergeCell ref="A49:A61"/>
    <mergeCell ref="B49:O49"/>
    <mergeCell ref="P49:P61"/>
    <mergeCell ref="Q49:Q61"/>
    <mergeCell ref="R49:R61"/>
    <mergeCell ref="S49:S61"/>
    <mergeCell ref="B50:D50"/>
    <mergeCell ref="R42:R48"/>
    <mergeCell ref="B63:D63"/>
    <mergeCell ref="B68:M68"/>
    <mergeCell ref="B55:D55"/>
    <mergeCell ref="B41:O41"/>
    <mergeCell ref="A42:A48"/>
    <mergeCell ref="B42:O42"/>
    <mergeCell ref="P42:P48"/>
    <mergeCell ref="Q42:Q48"/>
    <mergeCell ref="S13:S40"/>
    <mergeCell ref="B35:D37"/>
    <mergeCell ref="E35:G35"/>
    <mergeCell ref="E36:G37"/>
    <mergeCell ref="E39:G39"/>
    <mergeCell ref="B40:M40"/>
    <mergeCell ref="Q13:Q40"/>
    <mergeCell ref="B12:O12"/>
    <mergeCell ref="A13:A40"/>
    <mergeCell ref="B13:O13"/>
    <mergeCell ref="P13:P40"/>
    <mergeCell ref="R13:R40"/>
    <mergeCell ref="A1:S1"/>
    <mergeCell ref="A2:S2"/>
    <mergeCell ref="B5:O5"/>
    <mergeCell ref="A6:A11"/>
    <mergeCell ref="B6:O6"/>
    <mergeCell ref="P6:P11"/>
    <mergeCell ref="Q6:Q11"/>
    <mergeCell ref="R6:R11"/>
    <mergeCell ref="S6:S11"/>
    <mergeCell ref="K11:M11"/>
  </mergeCells>
  <pageMargins left="0.7" right="0.7" top="0.75" bottom="0.75" header="0.3" footer="0.3"/>
  <pageSetup paperSize="9" scale="85"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workbookViewId="0">
      <selection activeCell="R6" sqref="R6:R11"/>
    </sheetView>
  </sheetViews>
  <sheetFormatPr defaultRowHeight="15" x14ac:dyDescent="0.25"/>
  <cols>
    <col min="1" max="1" width="7.42578125" style="8" customWidth="1"/>
    <col min="2" max="2" width="6.28515625" style="8" customWidth="1"/>
    <col min="3" max="3" width="5.5703125" style="8" customWidth="1"/>
    <col min="4" max="4" width="6.140625" style="8" customWidth="1"/>
    <col min="5" max="5" width="6.42578125" style="8" customWidth="1"/>
    <col min="6" max="6" width="9.140625" style="8" hidden="1" customWidth="1"/>
    <col min="7" max="7" width="5.28515625" style="8" customWidth="1"/>
    <col min="8" max="8" width="4.140625" style="8" customWidth="1"/>
    <col min="9" max="9" width="5.42578125" style="8" customWidth="1"/>
    <col min="10" max="10" width="3.7109375" style="8" customWidth="1"/>
    <col min="11" max="11" width="9.140625" style="8"/>
    <col min="12" max="12" width="4.140625" style="8" customWidth="1"/>
    <col min="13" max="13" width="9.140625" style="8"/>
    <col min="14" max="14" width="4.85546875" style="8" customWidth="1"/>
    <col min="15" max="15" width="9.140625" style="8"/>
    <col min="16" max="16" width="6.140625" style="8" customWidth="1"/>
    <col min="17" max="17" width="8.7109375" style="8" customWidth="1"/>
    <col min="18" max="18" width="18.7109375" style="8" customWidth="1"/>
    <col min="19" max="19" width="20.28515625" style="8" customWidth="1"/>
    <col min="20" max="16384" width="9.140625" style="8"/>
  </cols>
  <sheetData>
    <row r="1" spans="1:19" ht="18.75" x14ac:dyDescent="0.25">
      <c r="A1" s="73" t="s">
        <v>55</v>
      </c>
      <c r="B1" s="117"/>
      <c r="C1" s="117"/>
      <c r="D1" s="117"/>
      <c r="E1" s="117"/>
      <c r="F1" s="117"/>
      <c r="G1" s="117"/>
      <c r="H1" s="117"/>
      <c r="I1" s="117"/>
      <c r="J1" s="117"/>
      <c r="K1" s="117"/>
      <c r="L1" s="117"/>
      <c r="M1" s="117"/>
      <c r="N1" s="117"/>
      <c r="O1" s="117"/>
      <c r="P1" s="117"/>
      <c r="Q1" s="117"/>
      <c r="R1" s="117"/>
      <c r="S1" s="117"/>
    </row>
    <row r="2" spans="1:19" ht="24.75" customHeight="1" x14ac:dyDescent="0.25">
      <c r="A2" s="74" t="s">
        <v>74</v>
      </c>
      <c r="B2" s="74"/>
      <c r="C2" s="74"/>
      <c r="D2" s="74"/>
      <c r="E2" s="74"/>
      <c r="F2" s="74"/>
      <c r="G2" s="74"/>
      <c r="H2" s="74"/>
      <c r="I2" s="74"/>
      <c r="J2" s="74"/>
      <c r="K2" s="74"/>
      <c r="L2" s="74"/>
      <c r="M2" s="74"/>
      <c r="N2" s="74"/>
      <c r="O2" s="74"/>
      <c r="P2" s="74"/>
      <c r="Q2" s="74"/>
      <c r="R2" s="74"/>
      <c r="S2" s="74"/>
    </row>
    <row r="3" spans="1:19" ht="39.75" customHeight="1" x14ac:dyDescent="0.25">
      <c r="A3" s="9" t="s">
        <v>69</v>
      </c>
      <c r="B3" s="10"/>
      <c r="C3" s="10"/>
      <c r="D3" s="10"/>
      <c r="E3" s="10"/>
      <c r="F3" s="10"/>
      <c r="G3" s="11"/>
      <c r="H3" s="11"/>
      <c r="I3" s="11"/>
      <c r="J3" s="11"/>
      <c r="K3" s="11"/>
      <c r="L3" s="11"/>
      <c r="M3" s="11"/>
      <c r="N3" s="11"/>
      <c r="O3" s="11"/>
      <c r="P3" s="11"/>
      <c r="Q3" s="11"/>
      <c r="R3" s="11"/>
      <c r="S3" s="70"/>
    </row>
    <row r="4" spans="1:19" ht="15.75" customHeight="1" x14ac:dyDescent="0.25">
      <c r="A4" s="9"/>
      <c r="B4" s="10"/>
      <c r="C4" s="10"/>
      <c r="D4" s="10"/>
      <c r="E4" s="10"/>
      <c r="F4" s="10"/>
      <c r="G4" s="13"/>
      <c r="H4" s="13"/>
      <c r="I4" s="13"/>
      <c r="J4" s="13"/>
      <c r="K4" s="13"/>
      <c r="L4" s="13"/>
      <c r="M4" s="13"/>
      <c r="N4" s="13"/>
      <c r="O4" s="13"/>
      <c r="P4" s="13"/>
      <c r="Q4" s="13"/>
      <c r="R4" s="13"/>
      <c r="S4" s="13"/>
    </row>
    <row r="5" spans="1:19" ht="15.75" x14ac:dyDescent="0.25">
      <c r="A5" s="54" t="s">
        <v>54</v>
      </c>
      <c r="B5" s="76" t="s">
        <v>0</v>
      </c>
      <c r="C5" s="76"/>
      <c r="D5" s="76"/>
      <c r="E5" s="76"/>
      <c r="F5" s="76"/>
      <c r="G5" s="76"/>
      <c r="H5" s="76"/>
      <c r="I5" s="76"/>
      <c r="J5" s="76"/>
      <c r="K5" s="76"/>
      <c r="L5" s="76"/>
      <c r="M5" s="76"/>
      <c r="N5" s="76"/>
      <c r="O5" s="76"/>
      <c r="P5" s="54" t="s">
        <v>1</v>
      </c>
      <c r="Q5" s="54" t="s">
        <v>2</v>
      </c>
      <c r="R5" s="14" t="s">
        <v>3</v>
      </c>
      <c r="S5" s="14" t="s">
        <v>4</v>
      </c>
    </row>
    <row r="6" spans="1:19" ht="60.75" customHeight="1" x14ac:dyDescent="0.25">
      <c r="A6" s="118">
        <v>1</v>
      </c>
      <c r="B6" s="80" t="s">
        <v>5</v>
      </c>
      <c r="C6" s="81"/>
      <c r="D6" s="81"/>
      <c r="E6" s="81"/>
      <c r="F6" s="81"/>
      <c r="G6" s="81"/>
      <c r="H6" s="81"/>
      <c r="I6" s="81"/>
      <c r="J6" s="81"/>
      <c r="K6" s="81"/>
      <c r="L6" s="81"/>
      <c r="M6" s="81"/>
      <c r="N6" s="81"/>
      <c r="O6" s="82"/>
      <c r="P6" s="119" t="s">
        <v>6</v>
      </c>
      <c r="Q6" s="119">
        <v>108.31</v>
      </c>
      <c r="R6" s="86"/>
      <c r="S6" s="86">
        <f>Q6*R6</f>
        <v>0</v>
      </c>
    </row>
    <row r="7" spans="1:19" x14ac:dyDescent="0.25">
      <c r="A7" s="78"/>
      <c r="B7" s="23"/>
      <c r="C7" s="24"/>
      <c r="D7" s="24"/>
      <c r="E7" s="24"/>
      <c r="F7" s="24"/>
      <c r="G7" s="24"/>
      <c r="H7" s="24"/>
      <c r="I7" s="24"/>
      <c r="J7" s="24"/>
      <c r="K7" s="25">
        <v>7.6</v>
      </c>
      <c r="L7" s="25" t="s">
        <v>7</v>
      </c>
      <c r="M7" s="25">
        <v>5.6</v>
      </c>
      <c r="N7" s="25" t="s">
        <v>8</v>
      </c>
      <c r="O7" s="26">
        <f>K7*M7</f>
        <v>42.559999999999995</v>
      </c>
      <c r="P7" s="120"/>
      <c r="Q7" s="120"/>
      <c r="R7" s="87"/>
      <c r="S7" s="87"/>
    </row>
    <row r="8" spans="1:19" x14ac:dyDescent="0.25">
      <c r="A8" s="78"/>
      <c r="B8" s="23"/>
      <c r="C8" s="24"/>
      <c r="D8" s="24"/>
      <c r="E8" s="24"/>
      <c r="F8" s="24"/>
      <c r="G8" s="24"/>
      <c r="H8" s="24"/>
      <c r="I8" s="24"/>
      <c r="J8" s="24"/>
      <c r="K8" s="25">
        <v>5.9</v>
      </c>
      <c r="L8" s="25" t="s">
        <v>7</v>
      </c>
      <c r="M8" s="25">
        <v>6.6</v>
      </c>
      <c r="N8" s="25" t="s">
        <v>8</v>
      </c>
      <c r="O8" s="26">
        <f>K8*M8</f>
        <v>38.94</v>
      </c>
      <c r="P8" s="120"/>
      <c r="Q8" s="120"/>
      <c r="R8" s="87"/>
      <c r="S8" s="87"/>
    </row>
    <row r="9" spans="1:19" x14ac:dyDescent="0.25">
      <c r="A9" s="78"/>
      <c r="B9" s="23"/>
      <c r="C9" s="24"/>
      <c r="D9" s="24"/>
      <c r="E9" s="24"/>
      <c r="F9" s="24"/>
      <c r="G9" s="24"/>
      <c r="H9" s="24"/>
      <c r="I9" s="24"/>
      <c r="J9" s="24"/>
      <c r="K9" s="25">
        <v>4.3</v>
      </c>
      <c r="L9" s="25" t="s">
        <v>7</v>
      </c>
      <c r="M9" s="25">
        <v>4.2</v>
      </c>
      <c r="N9" s="25" t="s">
        <v>8</v>
      </c>
      <c r="O9" s="26">
        <f>K9*M9</f>
        <v>18.059999999999999</v>
      </c>
      <c r="P9" s="120"/>
      <c r="Q9" s="120"/>
      <c r="R9" s="87"/>
      <c r="S9" s="87"/>
    </row>
    <row r="10" spans="1:19" x14ac:dyDescent="0.25">
      <c r="A10" s="78"/>
      <c r="B10" s="23"/>
      <c r="C10" s="24"/>
      <c r="D10" s="24"/>
      <c r="E10" s="24"/>
      <c r="F10" s="24"/>
      <c r="G10" s="24"/>
      <c r="H10" s="24"/>
      <c r="I10" s="24"/>
      <c r="J10" s="24"/>
      <c r="K10" s="25">
        <v>2.5</v>
      </c>
      <c r="L10" s="25" t="s">
        <v>7</v>
      </c>
      <c r="M10" s="25">
        <v>3.5</v>
      </c>
      <c r="N10" s="25" t="s">
        <v>8</v>
      </c>
      <c r="O10" s="26">
        <f>K10*M10</f>
        <v>8.75</v>
      </c>
      <c r="P10" s="120"/>
      <c r="Q10" s="120"/>
      <c r="R10" s="87"/>
      <c r="S10" s="87"/>
    </row>
    <row r="11" spans="1:19" x14ac:dyDescent="0.25">
      <c r="A11" s="79"/>
      <c r="B11" s="27"/>
      <c r="C11" s="28"/>
      <c r="D11" s="28"/>
      <c r="E11" s="28"/>
      <c r="F11" s="28"/>
      <c r="G11" s="28"/>
      <c r="H11" s="28"/>
      <c r="I11" s="28"/>
      <c r="J11" s="28"/>
      <c r="K11" s="89" t="s">
        <v>9</v>
      </c>
      <c r="L11" s="89"/>
      <c r="M11" s="89"/>
      <c r="N11" s="29" t="s">
        <v>8</v>
      </c>
      <c r="O11" s="30">
        <f>SUM(O7:O10)</f>
        <v>108.31</v>
      </c>
      <c r="P11" s="121"/>
      <c r="Q11" s="121"/>
      <c r="R11" s="88"/>
      <c r="S11" s="88"/>
    </row>
    <row r="12" spans="1:19" ht="48" customHeight="1" x14ac:dyDescent="0.25">
      <c r="A12" s="55">
        <v>2</v>
      </c>
      <c r="B12" s="90" t="s">
        <v>10</v>
      </c>
      <c r="C12" s="91"/>
      <c r="D12" s="91"/>
      <c r="E12" s="91"/>
      <c r="F12" s="91"/>
      <c r="G12" s="91"/>
      <c r="H12" s="91"/>
      <c r="I12" s="91"/>
      <c r="J12" s="91"/>
      <c r="K12" s="91"/>
      <c r="L12" s="91"/>
      <c r="M12" s="91"/>
      <c r="N12" s="91"/>
      <c r="O12" s="92"/>
      <c r="P12" s="62" t="s">
        <v>6</v>
      </c>
      <c r="Q12" s="62">
        <v>108.31</v>
      </c>
      <c r="R12" s="17"/>
      <c r="S12" s="18">
        <f>Q12*R12</f>
        <v>0</v>
      </c>
    </row>
    <row r="13" spans="1:19" ht="35.25" customHeight="1" x14ac:dyDescent="0.25">
      <c r="A13" s="108">
        <v>3</v>
      </c>
      <c r="B13" s="93" t="s">
        <v>11</v>
      </c>
      <c r="C13" s="94"/>
      <c r="D13" s="94"/>
      <c r="E13" s="94"/>
      <c r="F13" s="94"/>
      <c r="G13" s="94"/>
      <c r="H13" s="94"/>
      <c r="I13" s="94"/>
      <c r="J13" s="94"/>
      <c r="K13" s="94"/>
      <c r="L13" s="94"/>
      <c r="M13" s="94"/>
      <c r="N13" s="94"/>
      <c r="O13" s="95"/>
      <c r="P13" s="119" t="s">
        <v>6</v>
      </c>
      <c r="Q13" s="122">
        <v>823.56</v>
      </c>
      <c r="R13" s="86"/>
      <c r="S13" s="86">
        <f>Q13*R13</f>
        <v>0</v>
      </c>
    </row>
    <row r="14" spans="1:19" x14ac:dyDescent="0.25">
      <c r="A14" s="109"/>
      <c r="B14" s="32"/>
      <c r="C14" s="33"/>
      <c r="D14" s="33"/>
      <c r="E14" s="33"/>
      <c r="F14" s="33"/>
      <c r="G14" s="34"/>
      <c r="H14" s="25"/>
      <c r="I14" s="34">
        <v>2</v>
      </c>
      <c r="J14" s="25" t="s">
        <v>7</v>
      </c>
      <c r="K14" s="25">
        <v>19</v>
      </c>
      <c r="L14" s="25" t="s">
        <v>7</v>
      </c>
      <c r="M14" s="25">
        <v>8</v>
      </c>
      <c r="N14" s="25" t="s">
        <v>8</v>
      </c>
      <c r="O14" s="26">
        <f>I14*K14*M14</f>
        <v>304</v>
      </c>
      <c r="P14" s="120"/>
      <c r="Q14" s="123"/>
      <c r="R14" s="87"/>
      <c r="S14" s="87"/>
    </row>
    <row r="15" spans="1:19" x14ac:dyDescent="0.25">
      <c r="A15" s="109"/>
      <c r="B15" s="32"/>
      <c r="C15" s="33"/>
      <c r="D15" s="33"/>
      <c r="E15" s="33"/>
      <c r="F15" s="33"/>
      <c r="G15" s="33"/>
      <c r="H15" s="33"/>
      <c r="I15" s="34">
        <v>2</v>
      </c>
      <c r="J15" s="25" t="s">
        <v>7</v>
      </c>
      <c r="K15" s="25">
        <v>18</v>
      </c>
      <c r="L15" s="25" t="s">
        <v>7</v>
      </c>
      <c r="M15" s="25">
        <v>8</v>
      </c>
      <c r="N15" s="25" t="s">
        <v>8</v>
      </c>
      <c r="O15" s="26">
        <f>I15*K15*M15</f>
        <v>288</v>
      </c>
      <c r="P15" s="120"/>
      <c r="Q15" s="123"/>
      <c r="R15" s="87"/>
      <c r="S15" s="87"/>
    </row>
    <row r="16" spans="1:19" x14ac:dyDescent="0.25">
      <c r="A16" s="109"/>
      <c r="B16" s="32"/>
      <c r="C16" s="33"/>
      <c r="D16" s="33"/>
      <c r="E16" s="33"/>
      <c r="F16" s="33"/>
      <c r="G16" s="33"/>
      <c r="H16" s="33"/>
      <c r="I16" s="34">
        <v>2</v>
      </c>
      <c r="J16" s="25" t="s">
        <v>7</v>
      </c>
      <c r="K16" s="25">
        <v>15</v>
      </c>
      <c r="L16" s="25" t="s">
        <v>7</v>
      </c>
      <c r="M16" s="25">
        <v>6.5</v>
      </c>
      <c r="N16" s="25" t="s">
        <v>8</v>
      </c>
      <c r="O16" s="26">
        <f>I16*K16*M16</f>
        <v>195</v>
      </c>
      <c r="P16" s="120"/>
      <c r="Q16" s="123"/>
      <c r="R16" s="87"/>
      <c r="S16" s="87"/>
    </row>
    <row r="17" spans="1:19" x14ac:dyDescent="0.25">
      <c r="A17" s="109"/>
      <c r="B17" s="32"/>
      <c r="C17" s="33"/>
      <c r="D17" s="33"/>
      <c r="E17" s="33"/>
      <c r="F17" s="33"/>
      <c r="G17" s="35">
        <v>2</v>
      </c>
      <c r="H17" s="25" t="s">
        <v>7</v>
      </c>
      <c r="I17" s="34">
        <v>28</v>
      </c>
      <c r="J17" s="25" t="s">
        <v>7</v>
      </c>
      <c r="K17" s="25">
        <v>4</v>
      </c>
      <c r="L17" s="25" t="s">
        <v>7</v>
      </c>
      <c r="M17" s="25">
        <v>0.6</v>
      </c>
      <c r="N17" s="25" t="s">
        <v>8</v>
      </c>
      <c r="O17" s="26">
        <f>G17*I17*K17*M17</f>
        <v>134.4</v>
      </c>
      <c r="P17" s="120"/>
      <c r="Q17" s="123"/>
      <c r="R17" s="87"/>
      <c r="S17" s="87"/>
    </row>
    <row r="18" spans="1:19" x14ac:dyDescent="0.25">
      <c r="A18" s="109"/>
      <c r="B18" s="99" t="s">
        <v>29</v>
      </c>
      <c r="C18" s="100"/>
      <c r="D18" s="100"/>
      <c r="E18" s="101" t="s">
        <v>13</v>
      </c>
      <c r="F18" s="101"/>
      <c r="G18" s="101"/>
      <c r="H18" s="36"/>
      <c r="I18" s="34">
        <v>5</v>
      </c>
      <c r="J18" s="25" t="s">
        <v>7</v>
      </c>
      <c r="K18" s="25">
        <v>1</v>
      </c>
      <c r="L18" s="25" t="s">
        <v>7</v>
      </c>
      <c r="M18" s="25">
        <v>2</v>
      </c>
      <c r="N18" s="25" t="s">
        <v>8</v>
      </c>
      <c r="O18" s="26">
        <f>-I18*K18*M18</f>
        <v>-10</v>
      </c>
      <c r="P18" s="120"/>
      <c r="Q18" s="123"/>
      <c r="R18" s="87"/>
      <c r="S18" s="87"/>
    </row>
    <row r="19" spans="1:19" x14ac:dyDescent="0.25">
      <c r="A19" s="109"/>
      <c r="B19" s="99"/>
      <c r="C19" s="100"/>
      <c r="D19" s="100"/>
      <c r="E19" s="101" t="s">
        <v>14</v>
      </c>
      <c r="F19" s="101"/>
      <c r="G19" s="101"/>
      <c r="H19" s="36"/>
      <c r="I19" s="34">
        <v>16</v>
      </c>
      <c r="J19" s="25" t="s">
        <v>7</v>
      </c>
      <c r="K19" s="25">
        <v>3</v>
      </c>
      <c r="L19" s="25" t="s">
        <v>7</v>
      </c>
      <c r="M19" s="25">
        <v>1.5</v>
      </c>
      <c r="N19" s="25" t="s">
        <v>8</v>
      </c>
      <c r="O19" s="26">
        <f>-I19*K19*M19</f>
        <v>-72</v>
      </c>
      <c r="P19" s="120"/>
      <c r="Q19" s="123"/>
      <c r="R19" s="87"/>
      <c r="S19" s="87"/>
    </row>
    <row r="20" spans="1:19" x14ac:dyDescent="0.25">
      <c r="A20" s="109"/>
      <c r="B20" s="99"/>
      <c r="C20" s="100"/>
      <c r="D20" s="100"/>
      <c r="E20" s="101"/>
      <c r="F20" s="101"/>
      <c r="G20" s="101"/>
      <c r="H20" s="36"/>
      <c r="I20" s="34">
        <v>4</v>
      </c>
      <c r="J20" s="25" t="s">
        <v>7</v>
      </c>
      <c r="K20" s="25">
        <v>1.5</v>
      </c>
      <c r="L20" s="25" t="s">
        <v>7</v>
      </c>
      <c r="M20" s="25">
        <v>0.9</v>
      </c>
      <c r="N20" s="25" t="s">
        <v>8</v>
      </c>
      <c r="O20" s="26">
        <f>-I20*K20*M20</f>
        <v>-5.4</v>
      </c>
      <c r="P20" s="120"/>
      <c r="Q20" s="123"/>
      <c r="R20" s="87"/>
      <c r="S20" s="87"/>
    </row>
    <row r="21" spans="1:19" x14ac:dyDescent="0.25">
      <c r="A21" s="109"/>
      <c r="B21" s="46"/>
      <c r="C21" s="36"/>
      <c r="D21" s="36"/>
      <c r="E21" s="36"/>
      <c r="F21" s="36"/>
      <c r="G21" s="36"/>
      <c r="H21" s="36"/>
      <c r="I21" s="34">
        <v>4</v>
      </c>
      <c r="J21" s="25" t="s">
        <v>7</v>
      </c>
      <c r="K21" s="25">
        <v>0.9</v>
      </c>
      <c r="L21" s="25" t="s">
        <v>7</v>
      </c>
      <c r="M21" s="25">
        <v>0.9</v>
      </c>
      <c r="N21" s="25" t="s">
        <v>8</v>
      </c>
      <c r="O21" s="26">
        <f>-I21*K21*M21</f>
        <v>-3.24</v>
      </c>
      <c r="P21" s="120"/>
      <c r="Q21" s="123"/>
      <c r="R21" s="87"/>
      <c r="S21" s="87"/>
    </row>
    <row r="22" spans="1:19" x14ac:dyDescent="0.25">
      <c r="A22" s="109"/>
      <c r="B22" s="46"/>
      <c r="C22" s="36"/>
      <c r="D22" s="36"/>
      <c r="E22" s="36"/>
      <c r="F22" s="36"/>
      <c r="G22" s="36"/>
      <c r="H22" s="36"/>
      <c r="I22" s="34">
        <v>4</v>
      </c>
      <c r="J22" s="25" t="s">
        <v>7</v>
      </c>
      <c r="K22" s="25">
        <v>1.2</v>
      </c>
      <c r="L22" s="25" t="s">
        <v>7</v>
      </c>
      <c r="M22" s="25">
        <v>1.5</v>
      </c>
      <c r="N22" s="25" t="s">
        <v>8</v>
      </c>
      <c r="O22" s="26">
        <f>-I22*K22*M22</f>
        <v>-7.1999999999999993</v>
      </c>
      <c r="P22" s="120"/>
      <c r="Q22" s="123"/>
      <c r="R22" s="87"/>
      <c r="S22" s="87"/>
    </row>
    <row r="23" spans="1:19" x14ac:dyDescent="0.25">
      <c r="A23" s="110"/>
      <c r="B23" s="103" t="s">
        <v>9</v>
      </c>
      <c r="C23" s="89"/>
      <c r="D23" s="89"/>
      <c r="E23" s="89"/>
      <c r="F23" s="89"/>
      <c r="G23" s="89"/>
      <c r="H23" s="89"/>
      <c r="I23" s="89"/>
      <c r="J23" s="89"/>
      <c r="K23" s="89"/>
      <c r="L23" s="89"/>
      <c r="M23" s="89"/>
      <c r="N23" s="29" t="s">
        <v>8</v>
      </c>
      <c r="O23" s="37">
        <f>SUM(O14:O22)</f>
        <v>823.56</v>
      </c>
      <c r="P23" s="121"/>
      <c r="Q23" s="124"/>
      <c r="R23" s="88"/>
      <c r="S23" s="88"/>
    </row>
    <row r="24" spans="1:19" ht="69" customHeight="1" x14ac:dyDescent="0.25">
      <c r="A24" s="56">
        <v>4</v>
      </c>
      <c r="B24" s="90" t="s">
        <v>16</v>
      </c>
      <c r="C24" s="91"/>
      <c r="D24" s="91"/>
      <c r="E24" s="91"/>
      <c r="F24" s="91"/>
      <c r="G24" s="91"/>
      <c r="H24" s="91"/>
      <c r="I24" s="91"/>
      <c r="J24" s="91"/>
      <c r="K24" s="91"/>
      <c r="L24" s="91"/>
      <c r="M24" s="91"/>
      <c r="N24" s="91"/>
      <c r="O24" s="92"/>
      <c r="P24" s="63" t="s">
        <v>6</v>
      </c>
      <c r="Q24" s="64">
        <v>823.56</v>
      </c>
      <c r="R24" s="20"/>
      <c r="S24" s="20">
        <f>Q24*R24</f>
        <v>0</v>
      </c>
    </row>
    <row r="25" spans="1:19" ht="84" customHeight="1" x14ac:dyDescent="0.25">
      <c r="A25" s="108">
        <v>5</v>
      </c>
      <c r="B25" s="80" t="s">
        <v>19</v>
      </c>
      <c r="C25" s="81"/>
      <c r="D25" s="81"/>
      <c r="E25" s="81"/>
      <c r="F25" s="81"/>
      <c r="G25" s="81"/>
      <c r="H25" s="81"/>
      <c r="I25" s="81"/>
      <c r="J25" s="81"/>
      <c r="K25" s="81"/>
      <c r="L25" s="81"/>
      <c r="M25" s="81"/>
      <c r="N25" s="81"/>
      <c r="O25" s="82"/>
      <c r="P25" s="119" t="s">
        <v>6</v>
      </c>
      <c r="Q25" s="122">
        <v>107.84</v>
      </c>
      <c r="R25" s="86"/>
      <c r="S25" s="86">
        <f>Q25*R25</f>
        <v>0</v>
      </c>
    </row>
    <row r="26" spans="1:19" x14ac:dyDescent="0.25">
      <c r="A26" s="109"/>
      <c r="B26" s="99" t="s">
        <v>13</v>
      </c>
      <c r="C26" s="100"/>
      <c r="D26" s="100"/>
      <c r="E26" s="36"/>
      <c r="F26" s="36"/>
      <c r="G26" s="41">
        <v>2</v>
      </c>
      <c r="H26" s="25" t="s">
        <v>7</v>
      </c>
      <c r="I26" s="34">
        <v>5</v>
      </c>
      <c r="J26" s="25" t="s">
        <v>7</v>
      </c>
      <c r="K26" s="25">
        <v>1</v>
      </c>
      <c r="L26" s="25" t="s">
        <v>7</v>
      </c>
      <c r="M26" s="25">
        <v>2</v>
      </c>
      <c r="N26" s="25" t="s">
        <v>8</v>
      </c>
      <c r="O26" s="26">
        <f>G26*I26*K26*M26</f>
        <v>20</v>
      </c>
      <c r="P26" s="120"/>
      <c r="Q26" s="123"/>
      <c r="R26" s="87"/>
      <c r="S26" s="87"/>
    </row>
    <row r="27" spans="1:19" x14ac:dyDescent="0.25">
      <c r="A27" s="109"/>
      <c r="B27" s="99" t="s">
        <v>14</v>
      </c>
      <c r="C27" s="100"/>
      <c r="D27" s="100"/>
      <c r="E27" s="36"/>
      <c r="F27" s="36"/>
      <c r="G27" s="41">
        <v>1</v>
      </c>
      <c r="H27" s="25" t="s">
        <v>7</v>
      </c>
      <c r="I27" s="34">
        <v>16</v>
      </c>
      <c r="J27" s="25" t="s">
        <v>7</v>
      </c>
      <c r="K27" s="25">
        <v>3</v>
      </c>
      <c r="L27" s="25" t="s">
        <v>7</v>
      </c>
      <c r="M27" s="25">
        <v>1.5</v>
      </c>
      <c r="N27" s="25" t="s">
        <v>8</v>
      </c>
      <c r="O27" s="26">
        <f t="shared" ref="O27:O30" si="0">G27*I27*K27*M27</f>
        <v>72</v>
      </c>
      <c r="P27" s="120"/>
      <c r="Q27" s="123"/>
      <c r="R27" s="87"/>
      <c r="S27" s="87"/>
    </row>
    <row r="28" spans="1:19" x14ac:dyDescent="0.25">
      <c r="A28" s="109"/>
      <c r="B28" s="46"/>
      <c r="C28" s="36"/>
      <c r="D28" s="36"/>
      <c r="E28" s="36"/>
      <c r="F28" s="36"/>
      <c r="G28" s="41">
        <v>1</v>
      </c>
      <c r="H28" s="25" t="s">
        <v>7</v>
      </c>
      <c r="I28" s="34">
        <v>4</v>
      </c>
      <c r="J28" s="25" t="s">
        <v>7</v>
      </c>
      <c r="K28" s="25">
        <v>1.5</v>
      </c>
      <c r="L28" s="25" t="s">
        <v>7</v>
      </c>
      <c r="M28" s="25">
        <v>0.9</v>
      </c>
      <c r="N28" s="25" t="s">
        <v>8</v>
      </c>
      <c r="O28" s="26">
        <f t="shared" si="0"/>
        <v>5.4</v>
      </c>
      <c r="P28" s="120"/>
      <c r="Q28" s="123"/>
      <c r="R28" s="87"/>
      <c r="S28" s="87"/>
    </row>
    <row r="29" spans="1:19" x14ac:dyDescent="0.25">
      <c r="A29" s="109"/>
      <c r="B29" s="46"/>
      <c r="C29" s="36"/>
      <c r="D29" s="36"/>
      <c r="E29" s="36"/>
      <c r="F29" s="36"/>
      <c r="G29" s="41">
        <v>1</v>
      </c>
      <c r="H29" s="25" t="s">
        <v>7</v>
      </c>
      <c r="I29" s="34">
        <v>4</v>
      </c>
      <c r="J29" s="25" t="s">
        <v>7</v>
      </c>
      <c r="K29" s="25">
        <v>0.9</v>
      </c>
      <c r="L29" s="25" t="s">
        <v>7</v>
      </c>
      <c r="M29" s="25">
        <v>0.9</v>
      </c>
      <c r="N29" s="25" t="s">
        <v>8</v>
      </c>
      <c r="O29" s="26">
        <f t="shared" si="0"/>
        <v>3.24</v>
      </c>
      <c r="P29" s="120"/>
      <c r="Q29" s="123"/>
      <c r="R29" s="87"/>
      <c r="S29" s="87"/>
    </row>
    <row r="30" spans="1:19" x14ac:dyDescent="0.25">
      <c r="A30" s="109"/>
      <c r="B30" s="46"/>
      <c r="C30" s="36"/>
      <c r="D30" s="36"/>
      <c r="E30" s="36"/>
      <c r="F30" s="36"/>
      <c r="G30" s="41">
        <v>1</v>
      </c>
      <c r="H30" s="25" t="s">
        <v>7</v>
      </c>
      <c r="I30" s="34">
        <v>4</v>
      </c>
      <c r="J30" s="25" t="s">
        <v>7</v>
      </c>
      <c r="K30" s="25">
        <v>1.2</v>
      </c>
      <c r="L30" s="25" t="s">
        <v>7</v>
      </c>
      <c r="M30" s="25">
        <v>1.5</v>
      </c>
      <c r="N30" s="25" t="s">
        <v>8</v>
      </c>
      <c r="O30" s="26">
        <f t="shared" si="0"/>
        <v>7.1999999999999993</v>
      </c>
      <c r="P30" s="120"/>
      <c r="Q30" s="123"/>
      <c r="R30" s="87"/>
      <c r="S30" s="87"/>
    </row>
    <row r="31" spans="1:19" x14ac:dyDescent="0.25">
      <c r="A31" s="110"/>
      <c r="B31" s="103" t="s">
        <v>9</v>
      </c>
      <c r="C31" s="89"/>
      <c r="D31" s="89"/>
      <c r="E31" s="89"/>
      <c r="F31" s="89"/>
      <c r="G31" s="89"/>
      <c r="H31" s="89"/>
      <c r="I31" s="89"/>
      <c r="J31" s="89"/>
      <c r="K31" s="89"/>
      <c r="L31" s="89"/>
      <c r="M31" s="89"/>
      <c r="N31" s="29" t="s">
        <v>8</v>
      </c>
      <c r="O31" s="37">
        <f>SUM(O26:O30)</f>
        <v>107.84</v>
      </c>
      <c r="P31" s="121"/>
      <c r="Q31" s="124"/>
      <c r="R31" s="88"/>
      <c r="S31" s="88"/>
    </row>
    <row r="32" spans="1:19" ht="84" customHeight="1" x14ac:dyDescent="0.25">
      <c r="A32" s="108">
        <v>6</v>
      </c>
      <c r="B32" s="80" t="s">
        <v>21</v>
      </c>
      <c r="C32" s="81"/>
      <c r="D32" s="81"/>
      <c r="E32" s="81"/>
      <c r="F32" s="81"/>
      <c r="G32" s="81"/>
      <c r="H32" s="81"/>
      <c r="I32" s="81"/>
      <c r="J32" s="81"/>
      <c r="K32" s="81"/>
      <c r="L32" s="81"/>
      <c r="M32" s="81"/>
      <c r="N32" s="81"/>
      <c r="O32" s="82"/>
      <c r="P32" s="119" t="s">
        <v>6</v>
      </c>
      <c r="Q32" s="122">
        <v>155.34</v>
      </c>
      <c r="R32" s="86"/>
      <c r="S32" s="86">
        <f>Q32*R32</f>
        <v>0</v>
      </c>
    </row>
    <row r="33" spans="1:19" x14ac:dyDescent="0.25">
      <c r="A33" s="109"/>
      <c r="B33" s="99" t="s">
        <v>22</v>
      </c>
      <c r="C33" s="100"/>
      <c r="D33" s="100"/>
      <c r="E33" s="36"/>
      <c r="F33" s="36"/>
      <c r="G33" s="41">
        <v>1</v>
      </c>
      <c r="H33" s="25" t="s">
        <v>7</v>
      </c>
      <c r="I33" s="34">
        <v>16</v>
      </c>
      <c r="J33" s="25" t="s">
        <v>7</v>
      </c>
      <c r="K33" s="25">
        <v>3</v>
      </c>
      <c r="L33" s="25" t="s">
        <v>7</v>
      </c>
      <c r="M33" s="25">
        <v>1.5</v>
      </c>
      <c r="N33" s="25" t="s">
        <v>8</v>
      </c>
      <c r="O33" s="26">
        <f>G33*I33*K33*M33</f>
        <v>72</v>
      </c>
      <c r="P33" s="120"/>
      <c r="Q33" s="123"/>
      <c r="R33" s="87"/>
      <c r="S33" s="87"/>
    </row>
    <row r="34" spans="1:19" x14ac:dyDescent="0.25">
      <c r="A34" s="109"/>
      <c r="B34" s="46"/>
      <c r="C34" s="36"/>
      <c r="D34" s="36"/>
      <c r="E34" s="36"/>
      <c r="F34" s="36"/>
      <c r="G34" s="41">
        <v>1</v>
      </c>
      <c r="H34" s="25" t="s">
        <v>7</v>
      </c>
      <c r="I34" s="34">
        <v>4</v>
      </c>
      <c r="J34" s="25" t="s">
        <v>7</v>
      </c>
      <c r="K34" s="25">
        <v>1.5</v>
      </c>
      <c r="L34" s="25" t="s">
        <v>7</v>
      </c>
      <c r="M34" s="25">
        <v>0.9</v>
      </c>
      <c r="N34" s="25" t="s">
        <v>8</v>
      </c>
      <c r="O34" s="26">
        <f>G34*I34*K34*M34</f>
        <v>5.4</v>
      </c>
      <c r="P34" s="120"/>
      <c r="Q34" s="123"/>
      <c r="R34" s="87"/>
      <c r="S34" s="87"/>
    </row>
    <row r="35" spans="1:19" x14ac:dyDescent="0.25">
      <c r="A35" s="109"/>
      <c r="B35" s="46"/>
      <c r="C35" s="36"/>
      <c r="D35" s="36"/>
      <c r="E35" s="36"/>
      <c r="F35" s="36"/>
      <c r="G35" s="41">
        <v>1</v>
      </c>
      <c r="H35" s="25" t="s">
        <v>7</v>
      </c>
      <c r="I35" s="34">
        <v>4</v>
      </c>
      <c r="J35" s="25" t="s">
        <v>7</v>
      </c>
      <c r="K35" s="25">
        <v>0.9</v>
      </c>
      <c r="L35" s="25" t="s">
        <v>7</v>
      </c>
      <c r="M35" s="25">
        <v>0.9</v>
      </c>
      <c r="N35" s="25" t="s">
        <v>8</v>
      </c>
      <c r="O35" s="26">
        <f t="shared" ref="O35:O40" si="1">G35*I35*K35*M35</f>
        <v>3.24</v>
      </c>
      <c r="P35" s="120"/>
      <c r="Q35" s="123"/>
      <c r="R35" s="87"/>
      <c r="S35" s="87"/>
    </row>
    <row r="36" spans="1:19" x14ac:dyDescent="0.25">
      <c r="A36" s="109"/>
      <c r="B36" s="46"/>
      <c r="C36" s="36"/>
      <c r="D36" s="36"/>
      <c r="E36" s="36"/>
      <c r="F36" s="36"/>
      <c r="G36" s="41">
        <v>1</v>
      </c>
      <c r="H36" s="25" t="s">
        <v>7</v>
      </c>
      <c r="I36" s="34">
        <v>4</v>
      </c>
      <c r="J36" s="25" t="s">
        <v>7</v>
      </c>
      <c r="K36" s="25">
        <v>1.2</v>
      </c>
      <c r="L36" s="25" t="s">
        <v>7</v>
      </c>
      <c r="M36" s="25">
        <v>1.5</v>
      </c>
      <c r="N36" s="25" t="s">
        <v>8</v>
      </c>
      <c r="O36" s="26">
        <f t="shared" si="1"/>
        <v>7.1999999999999993</v>
      </c>
      <c r="P36" s="120"/>
      <c r="Q36" s="123"/>
      <c r="R36" s="87"/>
      <c r="S36" s="87"/>
    </row>
    <row r="37" spans="1:19" x14ac:dyDescent="0.25">
      <c r="A37" s="109"/>
      <c r="B37" s="46"/>
      <c r="C37" s="36"/>
      <c r="D37" s="36"/>
      <c r="E37" s="36"/>
      <c r="F37" s="36"/>
      <c r="G37" s="41">
        <v>1</v>
      </c>
      <c r="H37" s="25" t="s">
        <v>7</v>
      </c>
      <c r="I37" s="34">
        <v>4</v>
      </c>
      <c r="J37" s="25" t="s">
        <v>7</v>
      </c>
      <c r="K37" s="25">
        <v>4.5</v>
      </c>
      <c r="L37" s="25" t="s">
        <v>7</v>
      </c>
      <c r="M37" s="25">
        <v>1.5</v>
      </c>
      <c r="N37" s="25" t="s">
        <v>8</v>
      </c>
      <c r="O37" s="26">
        <f t="shared" si="1"/>
        <v>27</v>
      </c>
      <c r="P37" s="120"/>
      <c r="Q37" s="123"/>
      <c r="R37" s="87"/>
      <c r="S37" s="87"/>
    </row>
    <row r="38" spans="1:19" x14ac:dyDescent="0.25">
      <c r="A38" s="109"/>
      <c r="B38" s="46"/>
      <c r="C38" s="36"/>
      <c r="D38" s="36"/>
      <c r="E38" s="36"/>
      <c r="F38" s="36"/>
      <c r="G38" s="41">
        <v>1</v>
      </c>
      <c r="H38" s="25" t="s">
        <v>7</v>
      </c>
      <c r="I38" s="34">
        <v>4</v>
      </c>
      <c r="J38" s="25" t="s">
        <v>7</v>
      </c>
      <c r="K38" s="25">
        <v>2.5</v>
      </c>
      <c r="L38" s="25" t="s">
        <v>7</v>
      </c>
      <c r="M38" s="25">
        <v>1.5</v>
      </c>
      <c r="N38" s="25" t="s">
        <v>8</v>
      </c>
      <c r="O38" s="26">
        <f t="shared" si="1"/>
        <v>15</v>
      </c>
      <c r="P38" s="120"/>
      <c r="Q38" s="123"/>
      <c r="R38" s="87"/>
      <c r="S38" s="87"/>
    </row>
    <row r="39" spans="1:19" x14ac:dyDescent="0.25">
      <c r="A39" s="109"/>
      <c r="B39" s="46"/>
      <c r="C39" s="36"/>
      <c r="D39" s="36"/>
      <c r="E39" s="36"/>
      <c r="F39" s="36"/>
      <c r="G39" s="41">
        <v>1</v>
      </c>
      <c r="H39" s="25" t="s">
        <v>7</v>
      </c>
      <c r="I39" s="34">
        <v>4</v>
      </c>
      <c r="J39" s="25" t="s">
        <v>7</v>
      </c>
      <c r="K39" s="25">
        <v>1.75</v>
      </c>
      <c r="L39" s="25" t="s">
        <v>7</v>
      </c>
      <c r="M39" s="25">
        <v>1.5</v>
      </c>
      <c r="N39" s="25" t="s">
        <v>8</v>
      </c>
      <c r="O39" s="26">
        <f t="shared" si="1"/>
        <v>10.5</v>
      </c>
      <c r="P39" s="120"/>
      <c r="Q39" s="123"/>
      <c r="R39" s="87"/>
      <c r="S39" s="87"/>
    </row>
    <row r="40" spans="1:19" x14ac:dyDescent="0.25">
      <c r="A40" s="109"/>
      <c r="B40" s="46"/>
      <c r="C40" s="36"/>
      <c r="D40" s="36"/>
      <c r="E40" s="36"/>
      <c r="F40" s="36"/>
      <c r="G40" s="41">
        <v>1</v>
      </c>
      <c r="H40" s="25" t="s">
        <v>7</v>
      </c>
      <c r="I40" s="34">
        <v>2</v>
      </c>
      <c r="J40" s="25" t="s">
        <v>7</v>
      </c>
      <c r="K40" s="25">
        <v>5</v>
      </c>
      <c r="L40" s="25" t="s">
        <v>7</v>
      </c>
      <c r="M40" s="25">
        <v>1.5</v>
      </c>
      <c r="N40" s="25" t="s">
        <v>8</v>
      </c>
      <c r="O40" s="26">
        <f t="shared" si="1"/>
        <v>15</v>
      </c>
      <c r="P40" s="120"/>
      <c r="Q40" s="123"/>
      <c r="R40" s="87"/>
      <c r="S40" s="87"/>
    </row>
    <row r="41" spans="1:19" x14ac:dyDescent="0.25">
      <c r="A41" s="110"/>
      <c r="B41" s="103" t="s">
        <v>9</v>
      </c>
      <c r="C41" s="89"/>
      <c r="D41" s="89"/>
      <c r="E41" s="89"/>
      <c r="F41" s="89"/>
      <c r="G41" s="89"/>
      <c r="H41" s="89"/>
      <c r="I41" s="89"/>
      <c r="J41" s="89"/>
      <c r="K41" s="89"/>
      <c r="L41" s="89"/>
      <c r="M41" s="89"/>
      <c r="N41" s="29" t="s">
        <v>8</v>
      </c>
      <c r="O41" s="37">
        <f>SUM(O33:O40)</f>
        <v>155.34</v>
      </c>
      <c r="P41" s="121"/>
      <c r="Q41" s="124"/>
      <c r="R41" s="88"/>
      <c r="S41" s="88"/>
    </row>
    <row r="42" spans="1:19" ht="49.5" customHeight="1" x14ac:dyDescent="0.25">
      <c r="A42" s="56">
        <v>7</v>
      </c>
      <c r="B42" s="90" t="s">
        <v>30</v>
      </c>
      <c r="C42" s="91"/>
      <c r="D42" s="91"/>
      <c r="E42" s="91"/>
      <c r="F42" s="91"/>
      <c r="G42" s="91"/>
      <c r="H42" s="91"/>
      <c r="I42" s="91"/>
      <c r="J42" s="91"/>
      <c r="K42" s="91"/>
      <c r="L42" s="91"/>
      <c r="M42" s="91"/>
      <c r="N42" s="91"/>
      <c r="O42" s="92"/>
      <c r="P42" s="63" t="s">
        <v>6</v>
      </c>
      <c r="Q42" s="64">
        <v>155.34</v>
      </c>
      <c r="R42" s="20"/>
      <c r="S42" s="20">
        <f>Q42*R42</f>
        <v>0</v>
      </c>
    </row>
    <row r="43" spans="1:19" ht="24.95" customHeight="1" x14ac:dyDescent="0.25">
      <c r="A43" s="59"/>
      <c r="B43" s="59"/>
      <c r="C43" s="59"/>
      <c r="D43" s="59"/>
      <c r="E43" s="111" t="s">
        <v>24</v>
      </c>
      <c r="F43" s="111"/>
      <c r="G43" s="111"/>
      <c r="H43" s="111"/>
      <c r="I43" s="111"/>
      <c r="J43" s="111"/>
      <c r="K43" s="111"/>
      <c r="L43" s="111"/>
      <c r="M43" s="111"/>
      <c r="N43" s="111"/>
      <c r="O43" s="111"/>
      <c r="P43" s="111"/>
      <c r="Q43" s="111"/>
      <c r="R43" s="19" t="s">
        <v>8</v>
      </c>
      <c r="S43" s="53">
        <f>SUM(S6:S42)</f>
        <v>0</v>
      </c>
    </row>
    <row r="44" spans="1:19" ht="24.95" customHeight="1" x14ac:dyDescent="0.25">
      <c r="A44" s="59"/>
      <c r="B44" s="59"/>
      <c r="C44" s="59"/>
      <c r="D44" s="59"/>
      <c r="E44" s="112" t="s">
        <v>49</v>
      </c>
      <c r="F44" s="112"/>
      <c r="G44" s="112"/>
      <c r="H44" s="112"/>
      <c r="I44" s="112"/>
      <c r="J44" s="112"/>
      <c r="K44" s="112"/>
      <c r="L44" s="112"/>
      <c r="M44" s="112"/>
      <c r="N44" s="112"/>
      <c r="O44" s="112"/>
      <c r="P44" s="112"/>
      <c r="Q44" s="112"/>
      <c r="R44" s="16" t="s">
        <v>8</v>
      </c>
      <c r="S44" s="53">
        <f>S43*0.18</f>
        <v>0</v>
      </c>
    </row>
    <row r="45" spans="1:19" ht="24.95" customHeight="1" x14ac:dyDescent="0.25">
      <c r="A45" s="59"/>
      <c r="B45" s="59"/>
      <c r="C45" s="59"/>
      <c r="D45" s="59"/>
      <c r="E45" s="113" t="s">
        <v>25</v>
      </c>
      <c r="F45" s="113"/>
      <c r="G45" s="113"/>
      <c r="H45" s="113"/>
      <c r="I45" s="113"/>
      <c r="J45" s="113"/>
      <c r="K45" s="113"/>
      <c r="L45" s="113"/>
      <c r="M45" s="113"/>
      <c r="N45" s="113"/>
      <c r="O45" s="113"/>
      <c r="P45" s="113"/>
      <c r="Q45" s="113"/>
      <c r="R45" s="16" t="s">
        <v>8</v>
      </c>
      <c r="S45" s="53">
        <f>SUM(S43:S44)</f>
        <v>0</v>
      </c>
    </row>
    <row r="46" spans="1:19" ht="24.95" customHeight="1" x14ac:dyDescent="0.25">
      <c r="A46" s="59"/>
      <c r="B46" s="59"/>
      <c r="C46" s="59"/>
      <c r="D46" s="59"/>
      <c r="E46" s="113" t="s">
        <v>26</v>
      </c>
      <c r="F46" s="113"/>
      <c r="G46" s="113"/>
      <c r="H46" s="113"/>
      <c r="I46" s="113"/>
      <c r="J46" s="113"/>
      <c r="K46" s="113"/>
      <c r="L46" s="113"/>
      <c r="M46" s="113"/>
      <c r="N46" s="113"/>
      <c r="O46" s="113"/>
      <c r="P46" s="113"/>
      <c r="Q46" s="113"/>
      <c r="R46" s="16" t="s">
        <v>8</v>
      </c>
      <c r="S46" s="53">
        <f>ROUND(S45,0)</f>
        <v>0</v>
      </c>
    </row>
    <row r="47" spans="1:19" x14ac:dyDescent="0.25">
      <c r="A47" s="21"/>
      <c r="B47" s="21"/>
      <c r="C47" s="21"/>
      <c r="D47" s="21"/>
      <c r="E47" s="125"/>
      <c r="F47" s="125"/>
      <c r="G47" s="125"/>
      <c r="H47" s="125"/>
      <c r="I47" s="125"/>
      <c r="J47" s="125"/>
      <c r="K47" s="125"/>
      <c r="L47" s="125"/>
      <c r="M47" s="125"/>
      <c r="N47" s="125"/>
      <c r="O47" s="125"/>
      <c r="P47" s="125"/>
      <c r="Q47" s="125"/>
      <c r="R47" s="16"/>
      <c r="S47" s="22"/>
    </row>
    <row r="48" spans="1:19" x14ac:dyDescent="0.25">
      <c r="A48" s="21"/>
      <c r="B48" s="21"/>
      <c r="C48" s="21"/>
      <c r="D48" s="21"/>
      <c r="E48" s="126"/>
      <c r="F48" s="126"/>
      <c r="G48" s="126"/>
      <c r="H48" s="126"/>
      <c r="I48" s="126"/>
      <c r="J48" s="126"/>
      <c r="K48" s="126"/>
      <c r="L48" s="126"/>
      <c r="M48" s="126"/>
      <c r="N48" s="126"/>
      <c r="O48" s="126"/>
      <c r="P48" s="126"/>
      <c r="Q48" s="126"/>
      <c r="R48" s="16"/>
      <c r="S48" s="22"/>
    </row>
    <row r="49" spans="1:19" x14ac:dyDescent="0.25">
      <c r="A49" s="21"/>
      <c r="B49" s="21"/>
      <c r="C49" s="21"/>
      <c r="D49" s="21"/>
      <c r="E49" s="125"/>
      <c r="F49" s="125"/>
      <c r="G49" s="125"/>
      <c r="H49" s="125"/>
      <c r="I49" s="125"/>
      <c r="J49" s="125"/>
      <c r="K49" s="125"/>
      <c r="L49" s="125"/>
      <c r="M49" s="125"/>
      <c r="N49" s="125"/>
      <c r="O49" s="125"/>
      <c r="P49" s="125"/>
      <c r="Q49" s="125"/>
      <c r="R49" s="16"/>
      <c r="S49" s="22"/>
    </row>
    <row r="50" spans="1:19" x14ac:dyDescent="0.25">
      <c r="A50" s="21"/>
      <c r="B50" s="21"/>
      <c r="C50" s="21"/>
      <c r="D50" s="21"/>
      <c r="E50" s="127"/>
      <c r="F50" s="127"/>
      <c r="G50" s="127"/>
      <c r="H50" s="127"/>
      <c r="I50" s="127"/>
      <c r="J50" s="127"/>
      <c r="K50" s="127"/>
      <c r="L50" s="127"/>
      <c r="M50" s="127"/>
      <c r="N50" s="127"/>
      <c r="O50" s="127"/>
      <c r="P50" s="127"/>
      <c r="Q50" s="127"/>
      <c r="R50" s="16"/>
      <c r="S50" s="22"/>
    </row>
    <row r="51" spans="1:19" x14ac:dyDescent="0.25">
      <c r="A51" s="21"/>
      <c r="B51" s="21"/>
      <c r="C51" s="21"/>
      <c r="D51" s="21"/>
      <c r="E51" s="127"/>
      <c r="F51" s="127"/>
      <c r="G51" s="127"/>
      <c r="H51" s="127"/>
      <c r="I51" s="127"/>
      <c r="J51" s="127"/>
      <c r="K51" s="127"/>
      <c r="L51" s="127"/>
      <c r="M51" s="127"/>
      <c r="N51" s="127"/>
      <c r="O51" s="127"/>
      <c r="P51" s="127"/>
      <c r="Q51" s="127"/>
      <c r="R51" s="16"/>
      <c r="S51" s="22"/>
    </row>
    <row r="52" spans="1:19" x14ac:dyDescent="0.25">
      <c r="A52" s="114"/>
      <c r="B52" s="114"/>
      <c r="C52" s="114"/>
      <c r="D52" s="114"/>
      <c r="E52" s="114"/>
      <c r="F52" s="114"/>
      <c r="G52" s="114"/>
      <c r="H52" s="114"/>
      <c r="I52" s="114"/>
      <c r="J52" s="114"/>
      <c r="K52" s="114"/>
      <c r="L52" s="114"/>
      <c r="M52" s="114"/>
      <c r="N52" s="114"/>
      <c r="O52" s="114"/>
      <c r="P52" s="114"/>
      <c r="Q52" s="114"/>
      <c r="R52" s="114"/>
      <c r="S52" s="114"/>
    </row>
    <row r="53" spans="1:19" x14ac:dyDescent="0.25">
      <c r="A53" s="21"/>
      <c r="B53" s="21"/>
      <c r="C53" s="21"/>
      <c r="D53" s="21"/>
      <c r="E53" s="21"/>
      <c r="F53" s="71"/>
      <c r="G53" s="71"/>
      <c r="H53" s="71"/>
      <c r="I53" s="71"/>
      <c r="J53" s="71"/>
      <c r="K53" s="71"/>
      <c r="L53" s="71"/>
      <c r="M53" s="71"/>
      <c r="N53" s="71"/>
      <c r="O53" s="71"/>
      <c r="P53" s="71"/>
      <c r="Q53" s="71"/>
      <c r="R53" s="71"/>
      <c r="S53" s="71"/>
    </row>
    <row r="54" spans="1:19" x14ac:dyDescent="0.25">
      <c r="A54" s="21"/>
      <c r="B54" s="21"/>
      <c r="C54" s="21"/>
      <c r="D54" s="21"/>
      <c r="E54" s="21"/>
      <c r="F54" s="71"/>
      <c r="G54" s="71"/>
      <c r="H54" s="71"/>
      <c r="I54" s="71"/>
      <c r="J54" s="71"/>
      <c r="K54" s="71"/>
      <c r="L54" s="71"/>
      <c r="M54" s="71"/>
      <c r="N54" s="71"/>
      <c r="O54" s="71"/>
      <c r="P54" s="71"/>
      <c r="Q54" s="71"/>
      <c r="R54" s="71"/>
      <c r="S54" s="71"/>
    </row>
  </sheetData>
  <sheetProtection password="CE88" sheet="1" objects="1" scenarios="1"/>
  <mergeCells count="50">
    <mergeCell ref="A52:S52"/>
    <mergeCell ref="E46:Q46"/>
    <mergeCell ref="E47:Q47"/>
    <mergeCell ref="E48:Q48"/>
    <mergeCell ref="E49:Q49"/>
    <mergeCell ref="E50:Q50"/>
    <mergeCell ref="E51:Q51"/>
    <mergeCell ref="E45:Q45"/>
    <mergeCell ref="S25:S31"/>
    <mergeCell ref="B26:D26"/>
    <mergeCell ref="B27:D27"/>
    <mergeCell ref="B31:M31"/>
    <mergeCell ref="S32:S41"/>
    <mergeCell ref="R25:R31"/>
    <mergeCell ref="B33:D33"/>
    <mergeCell ref="B41:M41"/>
    <mergeCell ref="B42:O42"/>
    <mergeCell ref="E43:Q43"/>
    <mergeCell ref="E44:Q44"/>
    <mergeCell ref="A32:A41"/>
    <mergeCell ref="B32:O32"/>
    <mergeCell ref="P32:P41"/>
    <mergeCell ref="Q32:Q41"/>
    <mergeCell ref="R32:R41"/>
    <mergeCell ref="B24:O24"/>
    <mergeCell ref="A25:A31"/>
    <mergeCell ref="B25:O25"/>
    <mergeCell ref="P25:P31"/>
    <mergeCell ref="Q25:Q31"/>
    <mergeCell ref="S13:S23"/>
    <mergeCell ref="B18:D20"/>
    <mergeCell ref="E18:G18"/>
    <mergeCell ref="E19:G20"/>
    <mergeCell ref="B23:M23"/>
    <mergeCell ref="Q13:Q23"/>
    <mergeCell ref="B12:O12"/>
    <mergeCell ref="A13:A23"/>
    <mergeCell ref="B13:O13"/>
    <mergeCell ref="P13:P23"/>
    <mergeCell ref="R13:R23"/>
    <mergeCell ref="A1:S1"/>
    <mergeCell ref="A2:S2"/>
    <mergeCell ref="B5:O5"/>
    <mergeCell ref="A6:A11"/>
    <mergeCell ref="B6:O6"/>
    <mergeCell ref="P6:P11"/>
    <mergeCell ref="Q6:Q11"/>
    <mergeCell ref="R6:R11"/>
    <mergeCell ref="S6:S11"/>
    <mergeCell ref="K11:M11"/>
  </mergeCells>
  <pageMargins left="0.7" right="0.7" top="0.75" bottom="0.75" header="0.3" footer="0.3"/>
  <pageSetup paperSize="9" scale="85"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7"/>
  <sheetViews>
    <sheetView topLeftCell="A4" workbookViewId="0">
      <selection activeCell="M3" sqref="M3"/>
    </sheetView>
  </sheetViews>
  <sheetFormatPr defaultRowHeight="15" x14ac:dyDescent="0.25"/>
  <cols>
    <col min="1" max="1" width="7.85546875" style="8" customWidth="1"/>
    <col min="2" max="2" width="9.140625" style="8"/>
    <col min="3" max="3" width="2.85546875" style="8" customWidth="1"/>
    <col min="4" max="4" width="2.140625" style="8" customWidth="1"/>
    <col min="5" max="5" width="5.42578125" style="8" customWidth="1"/>
    <col min="6" max="6" width="3.85546875" style="8" customWidth="1"/>
    <col min="7" max="7" width="6.42578125" style="8" customWidth="1"/>
    <col min="8" max="8" width="4.140625" style="8" customWidth="1"/>
    <col min="9" max="9" width="7" style="8" customWidth="1"/>
    <col min="10" max="10" width="4.28515625" style="8" customWidth="1"/>
    <col min="11" max="11" width="9.140625" style="8"/>
    <col min="12" max="12" width="3.5703125" style="8" customWidth="1"/>
    <col min="13" max="13" width="9.140625" style="8"/>
    <col min="14" max="14" width="3.5703125" style="8" customWidth="1"/>
    <col min="15" max="15" width="9.140625" style="8"/>
    <col min="16" max="16" width="7" style="8" customWidth="1"/>
    <col min="17" max="17" width="7.7109375" style="8" customWidth="1"/>
    <col min="18" max="18" width="20.85546875" style="8" customWidth="1"/>
    <col min="19" max="19" width="19.85546875" style="8" customWidth="1"/>
    <col min="20" max="16384" width="9.140625" style="8"/>
  </cols>
  <sheetData>
    <row r="1" spans="1:19" ht="18.75" x14ac:dyDescent="0.25">
      <c r="A1" s="73" t="s">
        <v>56</v>
      </c>
      <c r="B1" s="73"/>
      <c r="C1" s="73"/>
      <c r="D1" s="73"/>
      <c r="E1" s="73"/>
      <c r="F1" s="73"/>
      <c r="G1" s="73"/>
      <c r="H1" s="73"/>
      <c r="I1" s="73"/>
      <c r="J1" s="73"/>
      <c r="K1" s="73"/>
      <c r="L1" s="73"/>
      <c r="M1" s="73"/>
      <c r="N1" s="73"/>
      <c r="O1" s="73"/>
      <c r="P1" s="73"/>
      <c r="Q1" s="73"/>
      <c r="R1" s="73"/>
      <c r="S1" s="73"/>
    </row>
    <row r="2" spans="1:19" ht="30" customHeight="1" x14ac:dyDescent="0.25">
      <c r="A2" s="74" t="s">
        <v>31</v>
      </c>
      <c r="B2" s="74"/>
      <c r="C2" s="74"/>
      <c r="D2" s="74"/>
      <c r="E2" s="74"/>
      <c r="F2" s="74"/>
      <c r="G2" s="74"/>
      <c r="H2" s="74"/>
      <c r="I2" s="74"/>
      <c r="J2" s="74"/>
      <c r="K2" s="74"/>
      <c r="L2" s="74"/>
      <c r="M2" s="74"/>
      <c r="N2" s="74"/>
      <c r="O2" s="74"/>
      <c r="P2" s="74"/>
      <c r="Q2" s="74"/>
      <c r="R2" s="74"/>
      <c r="S2" s="74"/>
    </row>
    <row r="3" spans="1:19" ht="29.25" customHeight="1" x14ac:dyDescent="0.25">
      <c r="A3" s="9" t="s">
        <v>69</v>
      </c>
      <c r="B3" s="10"/>
      <c r="C3" s="10"/>
      <c r="D3" s="10"/>
      <c r="E3" s="10"/>
      <c r="F3" s="10"/>
      <c r="G3" s="11"/>
      <c r="H3" s="11"/>
      <c r="I3" s="11"/>
      <c r="J3" s="11"/>
      <c r="K3" s="11"/>
      <c r="L3" s="11"/>
      <c r="M3" s="11"/>
      <c r="N3" s="11"/>
      <c r="O3" s="11"/>
      <c r="P3" s="11"/>
      <c r="Q3" s="11"/>
      <c r="R3" s="11"/>
      <c r="S3" s="70"/>
    </row>
    <row r="4" spans="1:19" ht="16.5" customHeight="1" x14ac:dyDescent="0.25">
      <c r="A4" s="9"/>
      <c r="B4" s="10"/>
      <c r="C4" s="10"/>
      <c r="D4" s="10"/>
      <c r="E4" s="10"/>
      <c r="F4" s="10"/>
      <c r="G4" s="13"/>
      <c r="H4" s="13"/>
      <c r="I4" s="13"/>
      <c r="J4" s="13"/>
      <c r="K4" s="13"/>
      <c r="L4" s="13"/>
      <c r="M4" s="13"/>
      <c r="N4" s="13"/>
      <c r="O4" s="13"/>
      <c r="P4" s="13"/>
      <c r="Q4" s="13"/>
      <c r="R4" s="13"/>
      <c r="S4" s="13"/>
    </row>
    <row r="5" spans="1:19" ht="15.75" x14ac:dyDescent="0.25">
      <c r="A5" s="54" t="s">
        <v>52</v>
      </c>
      <c r="B5" s="76" t="s">
        <v>0</v>
      </c>
      <c r="C5" s="76"/>
      <c r="D5" s="76"/>
      <c r="E5" s="76"/>
      <c r="F5" s="76"/>
      <c r="G5" s="76"/>
      <c r="H5" s="76"/>
      <c r="I5" s="76"/>
      <c r="J5" s="76"/>
      <c r="K5" s="76"/>
      <c r="L5" s="76"/>
      <c r="M5" s="76"/>
      <c r="N5" s="76"/>
      <c r="O5" s="76"/>
      <c r="P5" s="54" t="s">
        <v>1</v>
      </c>
      <c r="Q5" s="54" t="s">
        <v>2</v>
      </c>
      <c r="R5" s="14" t="s">
        <v>3</v>
      </c>
      <c r="S5" s="14" t="s">
        <v>4</v>
      </c>
    </row>
    <row r="6" spans="1:19" ht="66.75" customHeight="1" x14ac:dyDescent="0.25">
      <c r="A6" s="118">
        <v>1</v>
      </c>
      <c r="B6" s="80" t="s">
        <v>5</v>
      </c>
      <c r="C6" s="81"/>
      <c r="D6" s="81"/>
      <c r="E6" s="81"/>
      <c r="F6" s="81"/>
      <c r="G6" s="81"/>
      <c r="H6" s="81"/>
      <c r="I6" s="81"/>
      <c r="J6" s="81"/>
      <c r="K6" s="81"/>
      <c r="L6" s="81"/>
      <c r="M6" s="81"/>
      <c r="N6" s="81"/>
      <c r="O6" s="82"/>
      <c r="P6" s="83" t="s">
        <v>6</v>
      </c>
      <c r="Q6" s="83">
        <v>162.65</v>
      </c>
      <c r="R6" s="86"/>
      <c r="S6" s="86">
        <f>Q6*R6</f>
        <v>0</v>
      </c>
    </row>
    <row r="7" spans="1:19" x14ac:dyDescent="0.25">
      <c r="A7" s="78"/>
      <c r="B7" s="23"/>
      <c r="C7" s="24"/>
      <c r="D7" s="24"/>
      <c r="E7" s="24"/>
      <c r="F7" s="24"/>
      <c r="G7" s="24"/>
      <c r="H7" s="24"/>
      <c r="I7" s="24"/>
      <c r="J7" s="24"/>
      <c r="K7" s="25">
        <v>7.6</v>
      </c>
      <c r="L7" s="25" t="s">
        <v>7</v>
      </c>
      <c r="M7" s="25">
        <v>5.0999999999999996</v>
      </c>
      <c r="N7" s="25" t="s">
        <v>8</v>
      </c>
      <c r="O7" s="26">
        <f t="shared" ref="O7:O14" si="0">K7*M7</f>
        <v>38.76</v>
      </c>
      <c r="P7" s="84"/>
      <c r="Q7" s="84"/>
      <c r="R7" s="87"/>
      <c r="S7" s="87"/>
    </row>
    <row r="8" spans="1:19" x14ac:dyDescent="0.25">
      <c r="A8" s="78"/>
      <c r="B8" s="23"/>
      <c r="C8" s="24"/>
      <c r="D8" s="24"/>
      <c r="E8" s="24"/>
      <c r="F8" s="24"/>
      <c r="G8" s="24"/>
      <c r="H8" s="24"/>
      <c r="I8" s="24"/>
      <c r="J8" s="24"/>
      <c r="K8" s="25">
        <v>6.1</v>
      </c>
      <c r="L8" s="25" t="s">
        <v>7</v>
      </c>
      <c r="M8" s="25">
        <v>6.6</v>
      </c>
      <c r="N8" s="25" t="s">
        <v>8</v>
      </c>
      <c r="O8" s="26">
        <f t="shared" si="0"/>
        <v>40.26</v>
      </c>
      <c r="P8" s="84"/>
      <c r="Q8" s="84"/>
      <c r="R8" s="87"/>
      <c r="S8" s="87"/>
    </row>
    <row r="9" spans="1:19" x14ac:dyDescent="0.25">
      <c r="A9" s="78"/>
      <c r="B9" s="23"/>
      <c r="C9" s="24"/>
      <c r="D9" s="24"/>
      <c r="E9" s="24"/>
      <c r="F9" s="24"/>
      <c r="G9" s="24"/>
      <c r="H9" s="24"/>
      <c r="I9" s="24"/>
      <c r="J9" s="24"/>
      <c r="K9" s="25">
        <v>2.9</v>
      </c>
      <c r="L9" s="25" t="s">
        <v>7</v>
      </c>
      <c r="M9" s="25">
        <v>4.2</v>
      </c>
      <c r="N9" s="25" t="s">
        <v>8</v>
      </c>
      <c r="O9" s="26">
        <f t="shared" si="0"/>
        <v>12.18</v>
      </c>
      <c r="P9" s="84"/>
      <c r="Q9" s="84"/>
      <c r="R9" s="87"/>
      <c r="S9" s="87"/>
    </row>
    <row r="10" spans="1:19" x14ac:dyDescent="0.25">
      <c r="A10" s="78"/>
      <c r="B10" s="23"/>
      <c r="C10" s="24"/>
      <c r="D10" s="24"/>
      <c r="E10" s="24"/>
      <c r="F10" s="24"/>
      <c r="G10" s="24"/>
      <c r="H10" s="24"/>
      <c r="I10" s="24"/>
      <c r="J10" s="24"/>
      <c r="K10" s="25">
        <v>2.5</v>
      </c>
      <c r="L10" s="25" t="s">
        <v>7</v>
      </c>
      <c r="M10" s="25">
        <v>3.5</v>
      </c>
      <c r="N10" s="25" t="s">
        <v>8</v>
      </c>
      <c r="O10" s="26">
        <f t="shared" si="0"/>
        <v>8.75</v>
      </c>
      <c r="P10" s="84"/>
      <c r="Q10" s="84"/>
      <c r="R10" s="87"/>
      <c r="S10" s="87"/>
    </row>
    <row r="11" spans="1:19" x14ac:dyDescent="0.25">
      <c r="A11" s="78"/>
      <c r="B11" s="23"/>
      <c r="C11" s="24"/>
      <c r="D11" s="24"/>
      <c r="E11" s="24"/>
      <c r="F11" s="24"/>
      <c r="G11" s="24"/>
      <c r="H11" s="24"/>
      <c r="I11" s="24"/>
      <c r="J11" s="24"/>
      <c r="K11" s="25">
        <v>3.9</v>
      </c>
      <c r="L11" s="25" t="s">
        <v>7</v>
      </c>
      <c r="M11" s="25">
        <v>4.5</v>
      </c>
      <c r="N11" s="25" t="s">
        <v>8</v>
      </c>
      <c r="O11" s="26">
        <f t="shared" si="0"/>
        <v>17.55</v>
      </c>
      <c r="P11" s="84"/>
      <c r="Q11" s="84"/>
      <c r="R11" s="87"/>
      <c r="S11" s="87"/>
    </row>
    <row r="12" spans="1:19" x14ac:dyDescent="0.25">
      <c r="A12" s="78"/>
      <c r="B12" s="23"/>
      <c r="C12" s="24"/>
      <c r="D12" s="24"/>
      <c r="E12" s="24"/>
      <c r="F12" s="24"/>
      <c r="G12" s="24"/>
      <c r="H12" s="24"/>
      <c r="I12" s="24"/>
      <c r="J12" s="24"/>
      <c r="K12" s="25">
        <v>5.2</v>
      </c>
      <c r="L12" s="25" t="s">
        <v>7</v>
      </c>
      <c r="M12" s="25">
        <v>4.9000000000000004</v>
      </c>
      <c r="N12" s="25" t="s">
        <v>8</v>
      </c>
      <c r="O12" s="26">
        <f t="shared" si="0"/>
        <v>25.480000000000004</v>
      </c>
      <c r="P12" s="84"/>
      <c r="Q12" s="84"/>
      <c r="R12" s="87"/>
      <c r="S12" s="87"/>
    </row>
    <row r="13" spans="1:19" x14ac:dyDescent="0.25">
      <c r="A13" s="78"/>
      <c r="B13" s="23"/>
      <c r="C13" s="24"/>
      <c r="D13" s="24"/>
      <c r="E13" s="24"/>
      <c r="F13" s="24"/>
      <c r="G13" s="24"/>
      <c r="H13" s="24"/>
      <c r="I13" s="24"/>
      <c r="J13" s="24"/>
      <c r="K13" s="25">
        <v>3.1</v>
      </c>
      <c r="L13" s="25" t="s">
        <v>7</v>
      </c>
      <c r="M13" s="25">
        <v>2.6</v>
      </c>
      <c r="N13" s="25" t="s">
        <v>8</v>
      </c>
      <c r="O13" s="26">
        <f t="shared" si="0"/>
        <v>8.06</v>
      </c>
      <c r="P13" s="84"/>
      <c r="Q13" s="84"/>
      <c r="R13" s="87"/>
      <c r="S13" s="87"/>
    </row>
    <row r="14" spans="1:19" x14ac:dyDescent="0.25">
      <c r="A14" s="78"/>
      <c r="B14" s="23"/>
      <c r="C14" s="24"/>
      <c r="D14" s="24"/>
      <c r="E14" s="24"/>
      <c r="F14" s="24"/>
      <c r="G14" s="24"/>
      <c r="H14" s="24"/>
      <c r="I14" s="24"/>
      <c r="J14" s="24"/>
      <c r="K14" s="25">
        <v>2.7</v>
      </c>
      <c r="L14" s="25" t="s">
        <v>7</v>
      </c>
      <c r="M14" s="25">
        <v>4.3</v>
      </c>
      <c r="N14" s="25" t="s">
        <v>8</v>
      </c>
      <c r="O14" s="26">
        <f t="shared" si="0"/>
        <v>11.61</v>
      </c>
      <c r="P14" s="84"/>
      <c r="Q14" s="84"/>
      <c r="R14" s="87"/>
      <c r="S14" s="87"/>
    </row>
    <row r="15" spans="1:19" x14ac:dyDescent="0.25">
      <c r="A15" s="79"/>
      <c r="B15" s="27"/>
      <c r="C15" s="28"/>
      <c r="D15" s="28"/>
      <c r="E15" s="28"/>
      <c r="F15" s="28"/>
      <c r="G15" s="28"/>
      <c r="H15" s="28"/>
      <c r="I15" s="28"/>
      <c r="J15" s="28"/>
      <c r="K15" s="89" t="s">
        <v>9</v>
      </c>
      <c r="L15" s="89"/>
      <c r="M15" s="89"/>
      <c r="N15" s="29" t="s">
        <v>8</v>
      </c>
      <c r="O15" s="30">
        <f>SUM(O7:O14)</f>
        <v>162.64999999999998</v>
      </c>
      <c r="P15" s="85"/>
      <c r="Q15" s="85"/>
      <c r="R15" s="88"/>
      <c r="S15" s="88"/>
    </row>
    <row r="16" spans="1:19" ht="69" customHeight="1" x14ac:dyDescent="0.25">
      <c r="A16" s="55">
        <v>2</v>
      </c>
      <c r="B16" s="90" t="s">
        <v>10</v>
      </c>
      <c r="C16" s="91"/>
      <c r="D16" s="91"/>
      <c r="E16" s="91"/>
      <c r="F16" s="91"/>
      <c r="G16" s="91"/>
      <c r="H16" s="91"/>
      <c r="I16" s="91"/>
      <c r="J16" s="91"/>
      <c r="K16" s="91"/>
      <c r="L16" s="91"/>
      <c r="M16" s="91"/>
      <c r="N16" s="91"/>
      <c r="O16" s="92"/>
      <c r="P16" s="31" t="s">
        <v>6</v>
      </c>
      <c r="Q16" s="31">
        <v>162.65</v>
      </c>
      <c r="R16" s="17"/>
      <c r="S16" s="18">
        <f>Q16*R16</f>
        <v>0</v>
      </c>
    </row>
    <row r="17" spans="1:19" ht="44.25" customHeight="1" x14ac:dyDescent="0.25">
      <c r="A17" s="108">
        <v>3</v>
      </c>
      <c r="B17" s="93" t="s">
        <v>11</v>
      </c>
      <c r="C17" s="94"/>
      <c r="D17" s="94"/>
      <c r="E17" s="94"/>
      <c r="F17" s="94"/>
      <c r="G17" s="94"/>
      <c r="H17" s="94"/>
      <c r="I17" s="94"/>
      <c r="J17" s="94"/>
      <c r="K17" s="94"/>
      <c r="L17" s="94"/>
      <c r="M17" s="94"/>
      <c r="N17" s="94"/>
      <c r="O17" s="95"/>
      <c r="P17" s="83" t="s">
        <v>6</v>
      </c>
      <c r="Q17" s="96">
        <v>1178.33</v>
      </c>
      <c r="R17" s="86"/>
      <c r="S17" s="86">
        <f>Q17*R17</f>
        <v>0</v>
      </c>
    </row>
    <row r="18" spans="1:19" x14ac:dyDescent="0.25">
      <c r="A18" s="109"/>
      <c r="B18" s="32"/>
      <c r="C18" s="33"/>
      <c r="D18" s="33"/>
      <c r="E18" s="33"/>
      <c r="F18" s="33"/>
      <c r="G18" s="34"/>
      <c r="H18" s="25"/>
      <c r="I18" s="34">
        <v>1</v>
      </c>
      <c r="J18" s="25" t="s">
        <v>7</v>
      </c>
      <c r="K18" s="25">
        <v>7.7</v>
      </c>
      <c r="L18" s="25" t="s">
        <v>7</v>
      </c>
      <c r="M18" s="25">
        <v>8</v>
      </c>
      <c r="N18" s="25" t="s">
        <v>8</v>
      </c>
      <c r="O18" s="26">
        <f>I18*K18*M18</f>
        <v>61.6</v>
      </c>
      <c r="P18" s="84"/>
      <c r="Q18" s="97"/>
      <c r="R18" s="87"/>
      <c r="S18" s="87"/>
    </row>
    <row r="19" spans="1:19" x14ac:dyDescent="0.25">
      <c r="A19" s="109"/>
      <c r="B19" s="32"/>
      <c r="C19" s="33"/>
      <c r="D19" s="33"/>
      <c r="E19" s="33"/>
      <c r="F19" s="33"/>
      <c r="G19" s="33"/>
      <c r="H19" s="33"/>
      <c r="I19" s="34">
        <v>1</v>
      </c>
      <c r="J19" s="25" t="s">
        <v>7</v>
      </c>
      <c r="K19" s="25">
        <v>8.1999999999999993</v>
      </c>
      <c r="L19" s="25" t="s">
        <v>7</v>
      </c>
      <c r="M19" s="25">
        <v>8</v>
      </c>
      <c r="N19" s="25" t="s">
        <v>8</v>
      </c>
      <c r="O19" s="26">
        <f t="shared" ref="O19:O41" si="1">I19*K19*M19</f>
        <v>65.599999999999994</v>
      </c>
      <c r="P19" s="84"/>
      <c r="Q19" s="97"/>
      <c r="R19" s="87"/>
      <c r="S19" s="87"/>
    </row>
    <row r="20" spans="1:19" x14ac:dyDescent="0.25">
      <c r="A20" s="109"/>
      <c r="B20" s="32"/>
      <c r="C20" s="33"/>
      <c r="D20" s="33"/>
      <c r="E20" s="33"/>
      <c r="F20" s="33"/>
      <c r="G20" s="33"/>
      <c r="H20" s="33"/>
      <c r="I20" s="34">
        <v>1</v>
      </c>
      <c r="J20" s="25" t="s">
        <v>7</v>
      </c>
      <c r="K20" s="25">
        <v>7.7</v>
      </c>
      <c r="L20" s="25" t="s">
        <v>7</v>
      </c>
      <c r="M20" s="25">
        <v>8</v>
      </c>
      <c r="N20" s="25" t="s">
        <v>8</v>
      </c>
      <c r="O20" s="26">
        <f t="shared" si="1"/>
        <v>61.6</v>
      </c>
      <c r="P20" s="84"/>
      <c r="Q20" s="97"/>
      <c r="R20" s="87"/>
      <c r="S20" s="87"/>
    </row>
    <row r="21" spans="1:19" x14ac:dyDescent="0.25">
      <c r="A21" s="109"/>
      <c r="B21" s="32"/>
      <c r="C21" s="33"/>
      <c r="D21" s="33"/>
      <c r="E21" s="33"/>
      <c r="F21" s="33"/>
      <c r="G21" s="35"/>
      <c r="H21" s="25"/>
      <c r="I21" s="34">
        <v>1</v>
      </c>
      <c r="J21" s="25" t="s">
        <v>7</v>
      </c>
      <c r="K21" s="25">
        <v>3</v>
      </c>
      <c r="L21" s="25" t="s">
        <v>7</v>
      </c>
      <c r="M21" s="25">
        <v>8</v>
      </c>
      <c r="N21" s="25" t="s">
        <v>8</v>
      </c>
      <c r="O21" s="26">
        <f t="shared" si="1"/>
        <v>24</v>
      </c>
      <c r="P21" s="84"/>
      <c r="Q21" s="97"/>
      <c r="R21" s="87"/>
      <c r="S21" s="87"/>
    </row>
    <row r="22" spans="1:19" x14ac:dyDescent="0.25">
      <c r="A22" s="109"/>
      <c r="B22" s="32"/>
      <c r="C22" s="33"/>
      <c r="D22" s="33"/>
      <c r="E22" s="33"/>
      <c r="F22" s="33"/>
      <c r="G22" s="35"/>
      <c r="H22" s="25"/>
      <c r="I22" s="34">
        <v>1</v>
      </c>
      <c r="J22" s="25" t="s">
        <v>7</v>
      </c>
      <c r="K22" s="25">
        <v>4.1500000000000004</v>
      </c>
      <c r="L22" s="25" t="s">
        <v>7</v>
      </c>
      <c r="M22" s="25">
        <v>8</v>
      </c>
      <c r="N22" s="25" t="s">
        <v>8</v>
      </c>
      <c r="O22" s="26">
        <f t="shared" si="1"/>
        <v>33.200000000000003</v>
      </c>
      <c r="P22" s="84"/>
      <c r="Q22" s="97"/>
      <c r="R22" s="87"/>
      <c r="S22" s="87"/>
    </row>
    <row r="23" spans="1:19" x14ac:dyDescent="0.25">
      <c r="A23" s="109"/>
      <c r="B23" s="32"/>
      <c r="C23" s="33"/>
      <c r="D23" s="33"/>
      <c r="E23" s="33"/>
      <c r="F23" s="33"/>
      <c r="G23" s="35"/>
      <c r="H23" s="25"/>
      <c r="I23" s="34">
        <v>1</v>
      </c>
      <c r="J23" s="25" t="s">
        <v>7</v>
      </c>
      <c r="K23" s="25">
        <v>7.6</v>
      </c>
      <c r="L23" s="25" t="s">
        <v>7</v>
      </c>
      <c r="M23" s="25">
        <v>8</v>
      </c>
      <c r="N23" s="25" t="s">
        <v>8</v>
      </c>
      <c r="O23" s="26">
        <f t="shared" si="1"/>
        <v>60.8</v>
      </c>
      <c r="P23" s="84"/>
      <c r="Q23" s="97"/>
      <c r="R23" s="87"/>
      <c r="S23" s="87"/>
    </row>
    <row r="24" spans="1:19" x14ac:dyDescent="0.25">
      <c r="A24" s="109"/>
      <c r="B24" s="32"/>
      <c r="C24" s="33"/>
      <c r="D24" s="33"/>
      <c r="E24" s="33"/>
      <c r="F24" s="33"/>
      <c r="G24" s="35"/>
      <c r="H24" s="25"/>
      <c r="I24" s="34">
        <v>1</v>
      </c>
      <c r="J24" s="25" t="s">
        <v>7</v>
      </c>
      <c r="K24" s="25">
        <v>2.6</v>
      </c>
      <c r="L24" s="25" t="s">
        <v>7</v>
      </c>
      <c r="M24" s="25">
        <v>8</v>
      </c>
      <c r="N24" s="25" t="s">
        <v>8</v>
      </c>
      <c r="O24" s="26">
        <f t="shared" si="1"/>
        <v>20.8</v>
      </c>
      <c r="P24" s="84"/>
      <c r="Q24" s="97"/>
      <c r="R24" s="87"/>
      <c r="S24" s="87"/>
    </row>
    <row r="25" spans="1:19" x14ac:dyDescent="0.25">
      <c r="A25" s="109"/>
      <c r="B25" s="32"/>
      <c r="C25" s="33"/>
      <c r="D25" s="33"/>
      <c r="E25" s="33"/>
      <c r="F25" s="33"/>
      <c r="G25" s="35"/>
      <c r="H25" s="25"/>
      <c r="I25" s="34">
        <v>1</v>
      </c>
      <c r="J25" s="25" t="s">
        <v>7</v>
      </c>
      <c r="K25" s="25">
        <v>3</v>
      </c>
      <c r="L25" s="25" t="s">
        <v>7</v>
      </c>
      <c r="M25" s="25">
        <v>8</v>
      </c>
      <c r="N25" s="25" t="s">
        <v>8</v>
      </c>
      <c r="O25" s="26">
        <f t="shared" si="1"/>
        <v>24</v>
      </c>
      <c r="P25" s="84"/>
      <c r="Q25" s="97"/>
      <c r="R25" s="87"/>
      <c r="S25" s="87"/>
    </row>
    <row r="26" spans="1:19" x14ac:dyDescent="0.25">
      <c r="A26" s="109"/>
      <c r="B26" s="32"/>
      <c r="C26" s="33"/>
      <c r="D26" s="33"/>
      <c r="E26" s="33"/>
      <c r="F26" s="33"/>
      <c r="G26" s="35"/>
      <c r="H26" s="25"/>
      <c r="I26" s="34">
        <v>1</v>
      </c>
      <c r="J26" s="25" t="s">
        <v>7</v>
      </c>
      <c r="K26" s="25">
        <v>8.1</v>
      </c>
      <c r="L26" s="25" t="s">
        <v>7</v>
      </c>
      <c r="M26" s="25">
        <v>8</v>
      </c>
      <c r="N26" s="25" t="s">
        <v>8</v>
      </c>
      <c r="O26" s="26">
        <f t="shared" si="1"/>
        <v>64.8</v>
      </c>
      <c r="P26" s="84"/>
      <c r="Q26" s="97"/>
      <c r="R26" s="87"/>
      <c r="S26" s="87"/>
    </row>
    <row r="27" spans="1:19" x14ac:dyDescent="0.25">
      <c r="A27" s="109"/>
      <c r="B27" s="32"/>
      <c r="C27" s="33"/>
      <c r="D27" s="33"/>
      <c r="E27" s="33"/>
      <c r="F27" s="33"/>
      <c r="G27" s="35"/>
      <c r="H27" s="25"/>
      <c r="I27" s="34">
        <v>1</v>
      </c>
      <c r="J27" s="25" t="s">
        <v>7</v>
      </c>
      <c r="K27" s="25">
        <v>7.9</v>
      </c>
      <c r="L27" s="25" t="s">
        <v>7</v>
      </c>
      <c r="M27" s="25">
        <v>8</v>
      </c>
      <c r="N27" s="25" t="s">
        <v>8</v>
      </c>
      <c r="O27" s="26">
        <f t="shared" si="1"/>
        <v>63.2</v>
      </c>
      <c r="P27" s="84"/>
      <c r="Q27" s="97"/>
      <c r="R27" s="87"/>
      <c r="S27" s="87"/>
    </row>
    <row r="28" spans="1:19" x14ac:dyDescent="0.25">
      <c r="A28" s="109"/>
      <c r="B28" s="32"/>
      <c r="C28" s="33"/>
      <c r="D28" s="33"/>
      <c r="E28" s="33"/>
      <c r="F28" s="33"/>
      <c r="G28" s="35"/>
      <c r="H28" s="25"/>
      <c r="I28" s="34">
        <v>1</v>
      </c>
      <c r="J28" s="25" t="s">
        <v>7</v>
      </c>
      <c r="K28" s="25">
        <v>3.8</v>
      </c>
      <c r="L28" s="25" t="s">
        <v>7</v>
      </c>
      <c r="M28" s="25">
        <v>8</v>
      </c>
      <c r="N28" s="25" t="s">
        <v>8</v>
      </c>
      <c r="O28" s="26">
        <f t="shared" si="1"/>
        <v>30.4</v>
      </c>
      <c r="P28" s="84"/>
      <c r="Q28" s="97"/>
      <c r="R28" s="87"/>
      <c r="S28" s="87"/>
    </row>
    <row r="29" spans="1:19" x14ac:dyDescent="0.25">
      <c r="A29" s="109"/>
      <c r="B29" s="32"/>
      <c r="C29" s="33"/>
      <c r="D29" s="33"/>
      <c r="E29" s="33"/>
      <c r="F29" s="33"/>
      <c r="G29" s="35"/>
      <c r="H29" s="25"/>
      <c r="I29" s="34">
        <v>1</v>
      </c>
      <c r="J29" s="25" t="s">
        <v>7</v>
      </c>
      <c r="K29" s="25">
        <v>2.8</v>
      </c>
      <c r="L29" s="25" t="s">
        <v>7</v>
      </c>
      <c r="M29" s="25">
        <v>8</v>
      </c>
      <c r="N29" s="25" t="s">
        <v>8</v>
      </c>
      <c r="O29" s="26">
        <f t="shared" si="1"/>
        <v>22.4</v>
      </c>
      <c r="P29" s="84"/>
      <c r="Q29" s="97"/>
      <c r="R29" s="87"/>
      <c r="S29" s="87"/>
    </row>
    <row r="30" spans="1:19" x14ac:dyDescent="0.25">
      <c r="A30" s="109"/>
      <c r="B30" s="32"/>
      <c r="C30" s="33"/>
      <c r="D30" s="33"/>
      <c r="E30" s="33"/>
      <c r="F30" s="33"/>
      <c r="G30" s="35"/>
      <c r="H30" s="25"/>
      <c r="I30" s="34">
        <v>1</v>
      </c>
      <c r="J30" s="25" t="s">
        <v>7</v>
      </c>
      <c r="K30" s="25">
        <v>2.4</v>
      </c>
      <c r="L30" s="25" t="s">
        <v>7</v>
      </c>
      <c r="M30" s="25">
        <v>8</v>
      </c>
      <c r="N30" s="25" t="s">
        <v>8</v>
      </c>
      <c r="O30" s="26">
        <f t="shared" si="1"/>
        <v>19.2</v>
      </c>
      <c r="P30" s="84"/>
      <c r="Q30" s="97"/>
      <c r="R30" s="87"/>
      <c r="S30" s="87"/>
    </row>
    <row r="31" spans="1:19" x14ac:dyDescent="0.25">
      <c r="A31" s="109"/>
      <c r="B31" s="32"/>
      <c r="C31" s="33"/>
      <c r="D31" s="33"/>
      <c r="E31" s="33"/>
      <c r="F31" s="33"/>
      <c r="G31" s="35"/>
      <c r="H31" s="25"/>
      <c r="I31" s="34">
        <v>1</v>
      </c>
      <c r="J31" s="25" t="s">
        <v>7</v>
      </c>
      <c r="K31" s="25">
        <v>1.4</v>
      </c>
      <c r="L31" s="25" t="s">
        <v>7</v>
      </c>
      <c r="M31" s="25">
        <v>8</v>
      </c>
      <c r="N31" s="25" t="s">
        <v>8</v>
      </c>
      <c r="O31" s="26">
        <f t="shared" si="1"/>
        <v>11.2</v>
      </c>
      <c r="P31" s="84"/>
      <c r="Q31" s="97"/>
      <c r="R31" s="87"/>
      <c r="S31" s="87"/>
    </row>
    <row r="32" spans="1:19" x14ac:dyDescent="0.25">
      <c r="A32" s="109"/>
      <c r="B32" s="32"/>
      <c r="C32" s="33"/>
      <c r="D32" s="33"/>
      <c r="E32" s="33"/>
      <c r="F32" s="33"/>
      <c r="G32" s="35"/>
      <c r="H32" s="25"/>
      <c r="I32" s="34">
        <v>1</v>
      </c>
      <c r="J32" s="25" t="s">
        <v>7</v>
      </c>
      <c r="K32" s="25">
        <v>4.7</v>
      </c>
      <c r="L32" s="25" t="s">
        <v>7</v>
      </c>
      <c r="M32" s="25">
        <v>10.75</v>
      </c>
      <c r="N32" s="25" t="s">
        <v>8</v>
      </c>
      <c r="O32" s="26">
        <f t="shared" si="1"/>
        <v>50.524999999999999</v>
      </c>
      <c r="P32" s="84"/>
      <c r="Q32" s="97"/>
      <c r="R32" s="87"/>
      <c r="S32" s="87"/>
    </row>
    <row r="33" spans="1:19" x14ac:dyDescent="0.25">
      <c r="A33" s="109"/>
      <c r="B33" s="32"/>
      <c r="C33" s="33"/>
      <c r="D33" s="33"/>
      <c r="E33" s="33"/>
      <c r="F33" s="33"/>
      <c r="G33" s="35"/>
      <c r="H33" s="25"/>
      <c r="I33" s="34">
        <v>1</v>
      </c>
      <c r="J33" s="25" t="s">
        <v>7</v>
      </c>
      <c r="K33" s="25">
        <v>1.8</v>
      </c>
      <c r="L33" s="25" t="s">
        <v>7</v>
      </c>
      <c r="M33" s="25">
        <v>8</v>
      </c>
      <c r="N33" s="25" t="s">
        <v>8</v>
      </c>
      <c r="O33" s="26">
        <f t="shared" si="1"/>
        <v>14.4</v>
      </c>
      <c r="P33" s="84"/>
      <c r="Q33" s="97"/>
      <c r="R33" s="87"/>
      <c r="S33" s="87"/>
    </row>
    <row r="34" spans="1:19" x14ac:dyDescent="0.25">
      <c r="A34" s="109"/>
      <c r="B34" s="32"/>
      <c r="C34" s="33"/>
      <c r="D34" s="33"/>
      <c r="E34" s="33"/>
      <c r="F34" s="33"/>
      <c r="G34" s="35"/>
      <c r="H34" s="25"/>
      <c r="I34" s="34">
        <v>1</v>
      </c>
      <c r="J34" s="25" t="s">
        <v>7</v>
      </c>
      <c r="K34" s="25">
        <v>2.7</v>
      </c>
      <c r="L34" s="25" t="s">
        <v>7</v>
      </c>
      <c r="M34" s="25">
        <v>8</v>
      </c>
      <c r="N34" s="25" t="s">
        <v>8</v>
      </c>
      <c r="O34" s="26">
        <f t="shared" si="1"/>
        <v>21.6</v>
      </c>
      <c r="P34" s="84"/>
      <c r="Q34" s="97"/>
      <c r="R34" s="87"/>
      <c r="S34" s="87"/>
    </row>
    <row r="35" spans="1:19" x14ac:dyDescent="0.25">
      <c r="A35" s="109"/>
      <c r="B35" s="32"/>
      <c r="C35" s="33"/>
      <c r="D35" s="33"/>
      <c r="E35" s="33"/>
      <c r="F35" s="33"/>
      <c r="G35" s="35"/>
      <c r="H35" s="25"/>
      <c r="I35" s="34">
        <v>1</v>
      </c>
      <c r="J35" s="25" t="s">
        <v>7</v>
      </c>
      <c r="K35" s="25">
        <v>2.7</v>
      </c>
      <c r="L35" s="25" t="s">
        <v>7</v>
      </c>
      <c r="M35" s="25">
        <v>8</v>
      </c>
      <c r="N35" s="25" t="s">
        <v>8</v>
      </c>
      <c r="O35" s="26">
        <f t="shared" si="1"/>
        <v>21.6</v>
      </c>
      <c r="P35" s="84"/>
      <c r="Q35" s="97"/>
      <c r="R35" s="87"/>
      <c r="S35" s="87"/>
    </row>
    <row r="36" spans="1:19" x14ac:dyDescent="0.25">
      <c r="A36" s="109"/>
      <c r="B36" s="32"/>
      <c r="C36" s="33"/>
      <c r="D36" s="33"/>
      <c r="E36" s="33"/>
      <c r="F36" s="33"/>
      <c r="G36" s="35"/>
      <c r="H36" s="25"/>
      <c r="I36" s="34">
        <v>1</v>
      </c>
      <c r="J36" s="25" t="s">
        <v>7</v>
      </c>
      <c r="K36" s="25">
        <v>8.5</v>
      </c>
      <c r="L36" s="25" t="s">
        <v>7</v>
      </c>
      <c r="M36" s="25">
        <v>8</v>
      </c>
      <c r="N36" s="25" t="s">
        <v>8</v>
      </c>
      <c r="O36" s="26">
        <f t="shared" si="1"/>
        <v>68</v>
      </c>
      <c r="P36" s="84"/>
      <c r="Q36" s="97"/>
      <c r="R36" s="87"/>
      <c r="S36" s="87"/>
    </row>
    <row r="37" spans="1:19" x14ac:dyDescent="0.25">
      <c r="A37" s="109"/>
      <c r="B37" s="32"/>
      <c r="C37" s="33"/>
      <c r="D37" s="33"/>
      <c r="E37" s="33"/>
      <c r="F37" s="33"/>
      <c r="G37" s="35"/>
      <c r="H37" s="25"/>
      <c r="I37" s="34">
        <v>1</v>
      </c>
      <c r="J37" s="25" t="s">
        <v>7</v>
      </c>
      <c r="K37" s="25">
        <v>2.7</v>
      </c>
      <c r="L37" s="25" t="s">
        <v>7</v>
      </c>
      <c r="M37" s="25">
        <v>8</v>
      </c>
      <c r="N37" s="25" t="s">
        <v>8</v>
      </c>
      <c r="O37" s="26">
        <f t="shared" si="1"/>
        <v>21.6</v>
      </c>
      <c r="P37" s="84"/>
      <c r="Q37" s="97"/>
      <c r="R37" s="87"/>
      <c r="S37" s="87"/>
    </row>
    <row r="38" spans="1:19" x14ac:dyDescent="0.25">
      <c r="A38" s="109"/>
      <c r="B38" s="32"/>
      <c r="C38" s="33"/>
      <c r="D38" s="33"/>
      <c r="E38" s="33"/>
      <c r="F38" s="33"/>
      <c r="G38" s="35"/>
      <c r="H38" s="25"/>
      <c r="I38" s="34">
        <v>1</v>
      </c>
      <c r="J38" s="25" t="s">
        <v>7</v>
      </c>
      <c r="K38" s="25">
        <v>2</v>
      </c>
      <c r="L38" s="25" t="s">
        <v>7</v>
      </c>
      <c r="M38" s="25">
        <v>8</v>
      </c>
      <c r="N38" s="25" t="s">
        <v>8</v>
      </c>
      <c r="O38" s="26">
        <f t="shared" si="1"/>
        <v>16</v>
      </c>
      <c r="P38" s="84"/>
      <c r="Q38" s="97"/>
      <c r="R38" s="87"/>
      <c r="S38" s="87"/>
    </row>
    <row r="39" spans="1:19" x14ac:dyDescent="0.25">
      <c r="A39" s="109"/>
      <c r="B39" s="32"/>
      <c r="C39" s="33"/>
      <c r="D39" s="33"/>
      <c r="E39" s="33"/>
      <c r="F39" s="33"/>
      <c r="G39" s="35"/>
      <c r="H39" s="25"/>
      <c r="I39" s="34">
        <v>1</v>
      </c>
      <c r="J39" s="25" t="s">
        <v>7</v>
      </c>
      <c r="K39" s="25">
        <v>8.1999999999999993</v>
      </c>
      <c r="L39" s="25" t="s">
        <v>7</v>
      </c>
      <c r="M39" s="25">
        <v>8</v>
      </c>
      <c r="N39" s="25" t="s">
        <v>8</v>
      </c>
      <c r="O39" s="26">
        <f t="shared" si="1"/>
        <v>65.599999999999994</v>
      </c>
      <c r="P39" s="84"/>
      <c r="Q39" s="97"/>
      <c r="R39" s="87"/>
      <c r="S39" s="87"/>
    </row>
    <row r="40" spans="1:19" x14ac:dyDescent="0.25">
      <c r="A40" s="109"/>
      <c r="B40" s="32"/>
      <c r="C40" s="33"/>
      <c r="D40" s="33"/>
      <c r="E40" s="33"/>
      <c r="F40" s="33"/>
      <c r="G40" s="35"/>
      <c r="H40" s="25"/>
      <c r="I40" s="65">
        <v>1</v>
      </c>
      <c r="J40" s="25" t="s">
        <v>7</v>
      </c>
      <c r="K40" s="25">
        <v>7.6</v>
      </c>
      <c r="L40" s="25" t="s">
        <v>7</v>
      </c>
      <c r="M40" s="25">
        <v>8</v>
      </c>
      <c r="N40" s="25" t="s">
        <v>8</v>
      </c>
      <c r="O40" s="26">
        <f t="shared" si="1"/>
        <v>60.8</v>
      </c>
      <c r="P40" s="84"/>
      <c r="Q40" s="97"/>
      <c r="R40" s="87"/>
      <c r="S40" s="87"/>
    </row>
    <row r="41" spans="1:19" x14ac:dyDescent="0.25">
      <c r="A41" s="109"/>
      <c r="B41" s="32"/>
      <c r="C41" s="33"/>
      <c r="D41" s="33"/>
      <c r="E41" s="33"/>
      <c r="F41" s="33"/>
      <c r="G41" s="35"/>
      <c r="H41" s="25"/>
      <c r="I41" s="65">
        <v>27</v>
      </c>
      <c r="J41" s="25" t="s">
        <v>7</v>
      </c>
      <c r="K41" s="25">
        <v>0.3</v>
      </c>
      <c r="L41" s="25" t="s">
        <v>7</v>
      </c>
      <c r="M41" s="25">
        <v>8</v>
      </c>
      <c r="N41" s="25" t="s">
        <v>8</v>
      </c>
      <c r="O41" s="26">
        <f t="shared" si="1"/>
        <v>64.8</v>
      </c>
      <c r="P41" s="84"/>
      <c r="Q41" s="97"/>
      <c r="R41" s="87"/>
      <c r="S41" s="87"/>
    </row>
    <row r="42" spans="1:19" x14ac:dyDescent="0.25">
      <c r="A42" s="109"/>
      <c r="B42" s="128"/>
      <c r="C42" s="129"/>
      <c r="D42" s="129"/>
      <c r="E42" s="33"/>
      <c r="F42" s="33"/>
      <c r="G42" s="34">
        <v>2</v>
      </c>
      <c r="H42" s="25" t="s">
        <v>7</v>
      </c>
      <c r="I42" s="34">
        <v>9</v>
      </c>
      <c r="J42" s="25" t="s">
        <v>7</v>
      </c>
      <c r="K42" s="25">
        <v>0.6</v>
      </c>
      <c r="L42" s="25" t="s">
        <v>7</v>
      </c>
      <c r="M42" s="25">
        <v>8</v>
      </c>
      <c r="N42" s="25" t="s">
        <v>8</v>
      </c>
      <c r="O42" s="26">
        <f>G42*I42*K42*M42</f>
        <v>86.399999999999991</v>
      </c>
      <c r="P42" s="84"/>
      <c r="Q42" s="97"/>
      <c r="R42" s="87"/>
      <c r="S42" s="87"/>
    </row>
    <row r="43" spans="1:19" x14ac:dyDescent="0.25">
      <c r="A43" s="109"/>
      <c r="B43" s="32"/>
      <c r="C43" s="33"/>
      <c r="D43" s="33"/>
      <c r="E43" s="33"/>
      <c r="F43" s="33"/>
      <c r="G43" s="34">
        <v>2</v>
      </c>
      <c r="H43" s="25" t="s">
        <v>7</v>
      </c>
      <c r="I43" s="34">
        <v>18</v>
      </c>
      <c r="J43" s="25" t="s">
        <v>7</v>
      </c>
      <c r="K43" s="25">
        <v>0.6</v>
      </c>
      <c r="L43" s="25" t="s">
        <v>7</v>
      </c>
      <c r="M43" s="25">
        <v>8</v>
      </c>
      <c r="N43" s="25" t="s">
        <v>8</v>
      </c>
      <c r="O43" s="26">
        <f t="shared" ref="O43" si="2">G43*I43*K43*M43</f>
        <v>172.79999999999998</v>
      </c>
      <c r="P43" s="84"/>
      <c r="Q43" s="97"/>
      <c r="R43" s="87"/>
      <c r="S43" s="87"/>
    </row>
    <row r="44" spans="1:19" x14ac:dyDescent="0.25">
      <c r="A44" s="109"/>
      <c r="B44" s="32"/>
      <c r="C44" s="33"/>
      <c r="D44" s="33"/>
      <c r="E44" s="33"/>
      <c r="F44" s="33"/>
      <c r="G44" s="34">
        <v>2</v>
      </c>
      <c r="H44" s="25" t="s">
        <v>7</v>
      </c>
      <c r="I44" s="34">
        <v>55</v>
      </c>
      <c r="J44" s="25" t="s">
        <v>7</v>
      </c>
      <c r="K44" s="25">
        <v>0.6</v>
      </c>
      <c r="L44" s="25" t="s">
        <v>7</v>
      </c>
      <c r="M44" s="25">
        <v>3.5</v>
      </c>
      <c r="N44" s="25" t="s">
        <v>8</v>
      </c>
      <c r="O44" s="26">
        <f>G44*I44*K44*M44</f>
        <v>231</v>
      </c>
      <c r="P44" s="84"/>
      <c r="Q44" s="97"/>
      <c r="R44" s="87"/>
      <c r="S44" s="87"/>
    </row>
    <row r="45" spans="1:19" x14ac:dyDescent="0.25">
      <c r="A45" s="109"/>
      <c r="B45" s="99" t="s">
        <v>32</v>
      </c>
      <c r="C45" s="100"/>
      <c r="D45" s="100"/>
      <c r="E45" s="130" t="s">
        <v>13</v>
      </c>
      <c r="F45" s="130"/>
      <c r="G45" s="130"/>
      <c r="H45" s="36"/>
      <c r="I45" s="34">
        <v>12</v>
      </c>
      <c r="J45" s="25" t="s">
        <v>7</v>
      </c>
      <c r="K45" s="25">
        <v>1</v>
      </c>
      <c r="L45" s="25" t="s">
        <v>7</v>
      </c>
      <c r="M45" s="25">
        <v>2</v>
      </c>
      <c r="N45" s="25" t="s">
        <v>8</v>
      </c>
      <c r="O45" s="26">
        <f>-I45*K45*M45</f>
        <v>-24</v>
      </c>
      <c r="P45" s="84"/>
      <c r="Q45" s="97"/>
      <c r="R45" s="87"/>
      <c r="S45" s="87"/>
    </row>
    <row r="46" spans="1:19" x14ac:dyDescent="0.25">
      <c r="A46" s="109"/>
      <c r="B46" s="99"/>
      <c r="C46" s="100"/>
      <c r="D46" s="100"/>
      <c r="E46" s="130" t="s">
        <v>14</v>
      </c>
      <c r="F46" s="130"/>
      <c r="G46" s="130"/>
      <c r="H46" s="36"/>
      <c r="I46" s="34">
        <v>24</v>
      </c>
      <c r="J46" s="25" t="s">
        <v>7</v>
      </c>
      <c r="K46" s="25">
        <v>3</v>
      </c>
      <c r="L46" s="25" t="s">
        <v>7</v>
      </c>
      <c r="M46" s="25">
        <v>1.8</v>
      </c>
      <c r="N46" s="25" t="s">
        <v>8</v>
      </c>
      <c r="O46" s="26">
        <f t="shared" ref="O46:O49" si="3">-I46*K46*M46</f>
        <v>-129.6</v>
      </c>
      <c r="P46" s="84"/>
      <c r="Q46" s="97"/>
      <c r="R46" s="87"/>
      <c r="S46" s="87"/>
    </row>
    <row r="47" spans="1:19" x14ac:dyDescent="0.25">
      <c r="A47" s="109"/>
      <c r="B47" s="99"/>
      <c r="C47" s="100"/>
      <c r="D47" s="100"/>
      <c r="E47" s="130"/>
      <c r="F47" s="130"/>
      <c r="G47" s="130"/>
      <c r="H47" s="36"/>
      <c r="I47" s="34">
        <v>40</v>
      </c>
      <c r="J47" s="25" t="s">
        <v>7</v>
      </c>
      <c r="K47" s="25">
        <v>1.2</v>
      </c>
      <c r="L47" s="25" t="s">
        <v>7</v>
      </c>
      <c r="M47" s="25">
        <v>1.5</v>
      </c>
      <c r="N47" s="25" t="s">
        <v>8</v>
      </c>
      <c r="O47" s="26">
        <f t="shared" si="3"/>
        <v>-72</v>
      </c>
      <c r="P47" s="84"/>
      <c r="Q47" s="97"/>
      <c r="R47" s="87"/>
      <c r="S47" s="87"/>
    </row>
    <row r="48" spans="1:19" x14ac:dyDescent="0.25">
      <c r="A48" s="109"/>
      <c r="B48" s="46"/>
      <c r="C48" s="36"/>
      <c r="D48" s="36"/>
      <c r="E48" s="130" t="s">
        <v>20</v>
      </c>
      <c r="F48" s="130"/>
      <c r="G48" s="130"/>
      <c r="H48" s="36"/>
      <c r="I48" s="34">
        <v>24</v>
      </c>
      <c r="J48" s="25" t="s">
        <v>7</v>
      </c>
      <c r="K48" s="25">
        <v>3</v>
      </c>
      <c r="L48" s="25" t="s">
        <v>7</v>
      </c>
      <c r="M48" s="25">
        <v>0.45</v>
      </c>
      <c r="N48" s="25" t="s">
        <v>8</v>
      </c>
      <c r="O48" s="26">
        <f t="shared" si="3"/>
        <v>-32.4</v>
      </c>
      <c r="P48" s="84"/>
      <c r="Q48" s="97"/>
      <c r="R48" s="87"/>
      <c r="S48" s="87"/>
    </row>
    <row r="49" spans="1:19" x14ac:dyDescent="0.25">
      <c r="A49" s="109"/>
      <c r="B49" s="46"/>
      <c r="C49" s="36"/>
      <c r="D49" s="36"/>
      <c r="E49" s="130"/>
      <c r="F49" s="130"/>
      <c r="G49" s="130"/>
      <c r="H49" s="36"/>
      <c r="I49" s="34">
        <v>40</v>
      </c>
      <c r="J49" s="25" t="s">
        <v>7</v>
      </c>
      <c r="K49" s="25">
        <v>1.2</v>
      </c>
      <c r="L49" s="25" t="s">
        <v>7</v>
      </c>
      <c r="M49" s="25">
        <v>0.45</v>
      </c>
      <c r="N49" s="25" t="s">
        <v>8</v>
      </c>
      <c r="O49" s="26">
        <f t="shared" si="3"/>
        <v>-21.6</v>
      </c>
      <c r="P49" s="84"/>
      <c r="Q49" s="97"/>
      <c r="R49" s="87"/>
      <c r="S49" s="87"/>
    </row>
    <row r="50" spans="1:19" x14ac:dyDescent="0.25">
      <c r="A50" s="110"/>
      <c r="B50" s="103" t="s">
        <v>9</v>
      </c>
      <c r="C50" s="89"/>
      <c r="D50" s="89"/>
      <c r="E50" s="89"/>
      <c r="F50" s="89"/>
      <c r="G50" s="89"/>
      <c r="H50" s="89"/>
      <c r="I50" s="89"/>
      <c r="J50" s="89"/>
      <c r="K50" s="89"/>
      <c r="L50" s="89"/>
      <c r="M50" s="89"/>
      <c r="N50" s="29" t="s">
        <v>8</v>
      </c>
      <c r="O50" s="37">
        <f>SUM(O18:O49)</f>
        <v>1178.325</v>
      </c>
      <c r="P50" s="85"/>
      <c r="Q50" s="98"/>
      <c r="R50" s="88"/>
      <c r="S50" s="88"/>
    </row>
    <row r="51" spans="1:19" ht="72.75" customHeight="1" x14ac:dyDescent="0.25">
      <c r="A51" s="56">
        <v>4</v>
      </c>
      <c r="B51" s="90" t="s">
        <v>16</v>
      </c>
      <c r="C51" s="91"/>
      <c r="D51" s="91"/>
      <c r="E51" s="91"/>
      <c r="F51" s="91"/>
      <c r="G51" s="91"/>
      <c r="H51" s="91"/>
      <c r="I51" s="91"/>
      <c r="J51" s="91"/>
      <c r="K51" s="91"/>
      <c r="L51" s="91"/>
      <c r="M51" s="91"/>
      <c r="N51" s="91"/>
      <c r="O51" s="92"/>
      <c r="P51" s="38" t="s">
        <v>6</v>
      </c>
      <c r="Q51" s="39">
        <v>1178.33</v>
      </c>
      <c r="R51" s="20"/>
      <c r="S51" s="20">
        <f>Q51*R51</f>
        <v>0</v>
      </c>
    </row>
    <row r="52" spans="1:19" ht="83.25" customHeight="1" x14ac:dyDescent="0.25">
      <c r="A52" s="108">
        <v>5</v>
      </c>
      <c r="B52" s="80" t="s">
        <v>19</v>
      </c>
      <c r="C52" s="81"/>
      <c r="D52" s="81"/>
      <c r="E52" s="81"/>
      <c r="F52" s="81"/>
      <c r="G52" s="81"/>
      <c r="H52" s="81"/>
      <c r="I52" s="81"/>
      <c r="J52" s="81"/>
      <c r="K52" s="81"/>
      <c r="L52" s="81"/>
      <c r="M52" s="81"/>
      <c r="N52" s="81"/>
      <c r="O52" s="82"/>
      <c r="P52" s="83" t="s">
        <v>6</v>
      </c>
      <c r="Q52" s="96">
        <v>303.60000000000002</v>
      </c>
      <c r="R52" s="86"/>
      <c r="S52" s="86">
        <f>Q52*R52</f>
        <v>0</v>
      </c>
    </row>
    <row r="53" spans="1:19" x14ac:dyDescent="0.25">
      <c r="A53" s="109"/>
      <c r="B53" s="99" t="s">
        <v>13</v>
      </c>
      <c r="C53" s="100"/>
      <c r="D53" s="100"/>
      <c r="E53" s="36"/>
      <c r="F53" s="36"/>
      <c r="G53" s="41">
        <v>2</v>
      </c>
      <c r="H53" s="25" t="s">
        <v>7</v>
      </c>
      <c r="I53" s="34">
        <v>12</v>
      </c>
      <c r="J53" s="25" t="s">
        <v>7</v>
      </c>
      <c r="K53" s="25">
        <v>1</v>
      </c>
      <c r="L53" s="25" t="s">
        <v>7</v>
      </c>
      <c r="M53" s="25">
        <v>2</v>
      </c>
      <c r="N53" s="25" t="s">
        <v>8</v>
      </c>
      <c r="O53" s="26">
        <f>G53*I53*K53*M53</f>
        <v>48</v>
      </c>
      <c r="P53" s="84"/>
      <c r="Q53" s="97"/>
      <c r="R53" s="87"/>
      <c r="S53" s="87"/>
    </row>
    <row r="54" spans="1:19" x14ac:dyDescent="0.25">
      <c r="A54" s="109"/>
      <c r="B54" s="99" t="s">
        <v>14</v>
      </c>
      <c r="C54" s="100"/>
      <c r="D54" s="100"/>
      <c r="E54" s="36"/>
      <c r="F54" s="36"/>
      <c r="G54" s="41">
        <v>1</v>
      </c>
      <c r="H54" s="25" t="s">
        <v>7</v>
      </c>
      <c r="I54" s="34">
        <v>24</v>
      </c>
      <c r="J54" s="25" t="s">
        <v>7</v>
      </c>
      <c r="K54" s="25">
        <v>3</v>
      </c>
      <c r="L54" s="25" t="s">
        <v>7</v>
      </c>
      <c r="M54" s="25">
        <v>1.8</v>
      </c>
      <c r="N54" s="25" t="s">
        <v>8</v>
      </c>
      <c r="O54" s="26">
        <f t="shared" ref="O54:O57" si="4">G54*I54*K54*M54</f>
        <v>129.6</v>
      </c>
      <c r="P54" s="84"/>
      <c r="Q54" s="97"/>
      <c r="R54" s="87"/>
      <c r="S54" s="87"/>
    </row>
    <row r="55" spans="1:19" x14ac:dyDescent="0.25">
      <c r="A55" s="109"/>
      <c r="B55" s="46"/>
      <c r="C55" s="36"/>
      <c r="D55" s="36"/>
      <c r="E55" s="36"/>
      <c r="F55" s="36"/>
      <c r="G55" s="41">
        <v>1</v>
      </c>
      <c r="H55" s="25" t="s">
        <v>7</v>
      </c>
      <c r="I55" s="34">
        <v>40</v>
      </c>
      <c r="J55" s="25" t="s">
        <v>7</v>
      </c>
      <c r="K55" s="25">
        <v>1.2</v>
      </c>
      <c r="L55" s="25" t="s">
        <v>7</v>
      </c>
      <c r="M55" s="25">
        <v>1.5</v>
      </c>
      <c r="N55" s="25" t="s">
        <v>8</v>
      </c>
      <c r="O55" s="26">
        <f t="shared" si="4"/>
        <v>72</v>
      </c>
      <c r="P55" s="84"/>
      <c r="Q55" s="97"/>
      <c r="R55" s="87"/>
      <c r="S55" s="87"/>
    </row>
    <row r="56" spans="1:19" x14ac:dyDescent="0.25">
      <c r="A56" s="109"/>
      <c r="B56" s="99" t="s">
        <v>20</v>
      </c>
      <c r="C56" s="100"/>
      <c r="D56" s="100"/>
      <c r="E56" s="36"/>
      <c r="F56" s="36"/>
      <c r="G56" s="41">
        <v>1</v>
      </c>
      <c r="H56" s="25" t="s">
        <v>7</v>
      </c>
      <c r="I56" s="34">
        <v>24</v>
      </c>
      <c r="J56" s="25" t="s">
        <v>7</v>
      </c>
      <c r="K56" s="25">
        <v>3</v>
      </c>
      <c r="L56" s="25" t="s">
        <v>7</v>
      </c>
      <c r="M56" s="25">
        <v>0.45</v>
      </c>
      <c r="N56" s="25" t="s">
        <v>8</v>
      </c>
      <c r="O56" s="26">
        <f t="shared" si="4"/>
        <v>32.4</v>
      </c>
      <c r="P56" s="84"/>
      <c r="Q56" s="97"/>
      <c r="R56" s="87"/>
      <c r="S56" s="87"/>
    </row>
    <row r="57" spans="1:19" x14ac:dyDescent="0.25">
      <c r="A57" s="109"/>
      <c r="B57" s="46"/>
      <c r="C57" s="36"/>
      <c r="D57" s="36"/>
      <c r="E57" s="36"/>
      <c r="F57" s="36"/>
      <c r="G57" s="41">
        <v>1</v>
      </c>
      <c r="H57" s="25" t="s">
        <v>7</v>
      </c>
      <c r="I57" s="34">
        <v>40</v>
      </c>
      <c r="J57" s="25" t="s">
        <v>7</v>
      </c>
      <c r="K57" s="25">
        <v>1.2</v>
      </c>
      <c r="L57" s="25" t="s">
        <v>7</v>
      </c>
      <c r="M57" s="25">
        <v>0.45</v>
      </c>
      <c r="N57" s="25" t="s">
        <v>8</v>
      </c>
      <c r="O57" s="26">
        <f t="shared" si="4"/>
        <v>21.6</v>
      </c>
      <c r="P57" s="84"/>
      <c r="Q57" s="97"/>
      <c r="R57" s="87"/>
      <c r="S57" s="87"/>
    </row>
    <row r="58" spans="1:19" x14ac:dyDescent="0.25">
      <c r="A58" s="110"/>
      <c r="B58" s="103" t="s">
        <v>9</v>
      </c>
      <c r="C58" s="89"/>
      <c r="D58" s="89"/>
      <c r="E58" s="89"/>
      <c r="F58" s="89"/>
      <c r="G58" s="89"/>
      <c r="H58" s="89"/>
      <c r="I58" s="89"/>
      <c r="J58" s="89"/>
      <c r="K58" s="89"/>
      <c r="L58" s="89"/>
      <c r="M58" s="89"/>
      <c r="N58" s="29" t="s">
        <v>8</v>
      </c>
      <c r="O58" s="37">
        <f>SUM(O53:O57)</f>
        <v>303.60000000000002</v>
      </c>
      <c r="P58" s="85"/>
      <c r="Q58" s="98"/>
      <c r="R58" s="88"/>
      <c r="S58" s="88"/>
    </row>
    <row r="59" spans="1:19" ht="74.25" customHeight="1" x14ac:dyDescent="0.25">
      <c r="A59" s="108">
        <v>6</v>
      </c>
      <c r="B59" s="80" t="s">
        <v>21</v>
      </c>
      <c r="C59" s="81"/>
      <c r="D59" s="81"/>
      <c r="E59" s="81"/>
      <c r="F59" s="81"/>
      <c r="G59" s="81"/>
      <c r="H59" s="81"/>
      <c r="I59" s="81"/>
      <c r="J59" s="81"/>
      <c r="K59" s="81"/>
      <c r="L59" s="81"/>
      <c r="M59" s="81"/>
      <c r="N59" s="81"/>
      <c r="O59" s="82"/>
      <c r="P59" s="83" t="s">
        <v>6</v>
      </c>
      <c r="Q59" s="96">
        <v>255.6</v>
      </c>
      <c r="R59" s="86"/>
      <c r="S59" s="86">
        <f>Q59*R59</f>
        <v>0</v>
      </c>
    </row>
    <row r="60" spans="1:19" x14ac:dyDescent="0.25">
      <c r="A60" s="109"/>
      <c r="B60" s="99" t="s">
        <v>14</v>
      </c>
      <c r="C60" s="100"/>
      <c r="D60" s="100"/>
      <c r="E60" s="36"/>
      <c r="F60" s="36"/>
      <c r="G60" s="41">
        <v>1</v>
      </c>
      <c r="H60" s="25" t="s">
        <v>7</v>
      </c>
      <c r="I60" s="34">
        <v>24</v>
      </c>
      <c r="J60" s="25" t="s">
        <v>7</v>
      </c>
      <c r="K60" s="25">
        <v>3</v>
      </c>
      <c r="L60" s="25" t="s">
        <v>7</v>
      </c>
      <c r="M60" s="25">
        <v>1.8</v>
      </c>
      <c r="N60" s="25" t="s">
        <v>8</v>
      </c>
      <c r="O60" s="26">
        <f t="shared" ref="O60:O63" si="5">G60*I60*K60*M60</f>
        <v>129.6</v>
      </c>
      <c r="P60" s="84"/>
      <c r="Q60" s="97"/>
      <c r="R60" s="87"/>
      <c r="S60" s="87"/>
    </row>
    <row r="61" spans="1:19" x14ac:dyDescent="0.25">
      <c r="A61" s="109"/>
      <c r="B61" s="46"/>
      <c r="C61" s="36"/>
      <c r="D61" s="36"/>
      <c r="E61" s="36"/>
      <c r="F61" s="36"/>
      <c r="G61" s="41">
        <v>1</v>
      </c>
      <c r="H61" s="25" t="s">
        <v>7</v>
      </c>
      <c r="I61" s="34">
        <v>40</v>
      </c>
      <c r="J61" s="25" t="s">
        <v>7</v>
      </c>
      <c r="K61" s="25">
        <v>1.2</v>
      </c>
      <c r="L61" s="25" t="s">
        <v>7</v>
      </c>
      <c r="M61" s="25">
        <v>1.5</v>
      </c>
      <c r="N61" s="25" t="s">
        <v>8</v>
      </c>
      <c r="O61" s="26">
        <f t="shared" si="5"/>
        <v>72</v>
      </c>
      <c r="P61" s="84"/>
      <c r="Q61" s="97"/>
      <c r="R61" s="87"/>
      <c r="S61" s="87"/>
    </row>
    <row r="62" spans="1:19" x14ac:dyDescent="0.25">
      <c r="A62" s="109"/>
      <c r="B62" s="99" t="s">
        <v>20</v>
      </c>
      <c r="C62" s="100"/>
      <c r="D62" s="100"/>
      <c r="E62" s="36"/>
      <c r="F62" s="36"/>
      <c r="G62" s="41">
        <v>1</v>
      </c>
      <c r="H62" s="25" t="s">
        <v>7</v>
      </c>
      <c r="I62" s="34">
        <v>24</v>
      </c>
      <c r="J62" s="25" t="s">
        <v>7</v>
      </c>
      <c r="K62" s="25">
        <v>3</v>
      </c>
      <c r="L62" s="25" t="s">
        <v>7</v>
      </c>
      <c r="M62" s="25">
        <v>0.45</v>
      </c>
      <c r="N62" s="25" t="s">
        <v>8</v>
      </c>
      <c r="O62" s="26">
        <f t="shared" si="5"/>
        <v>32.4</v>
      </c>
      <c r="P62" s="84"/>
      <c r="Q62" s="97"/>
      <c r="R62" s="87"/>
      <c r="S62" s="87"/>
    </row>
    <row r="63" spans="1:19" x14ac:dyDescent="0.25">
      <c r="A63" s="109"/>
      <c r="B63" s="46"/>
      <c r="C63" s="36"/>
      <c r="D63" s="36"/>
      <c r="E63" s="36"/>
      <c r="F63" s="36"/>
      <c r="G63" s="41">
        <v>1</v>
      </c>
      <c r="H63" s="25" t="s">
        <v>7</v>
      </c>
      <c r="I63" s="34">
        <v>40</v>
      </c>
      <c r="J63" s="25" t="s">
        <v>7</v>
      </c>
      <c r="K63" s="25">
        <v>1.2</v>
      </c>
      <c r="L63" s="25" t="s">
        <v>7</v>
      </c>
      <c r="M63" s="25">
        <v>0.45</v>
      </c>
      <c r="N63" s="25" t="s">
        <v>8</v>
      </c>
      <c r="O63" s="26">
        <f t="shared" si="5"/>
        <v>21.6</v>
      </c>
      <c r="P63" s="84"/>
      <c r="Q63" s="97"/>
      <c r="R63" s="87"/>
      <c r="S63" s="87"/>
    </row>
    <row r="64" spans="1:19" x14ac:dyDescent="0.25">
      <c r="A64" s="110"/>
      <c r="B64" s="103" t="s">
        <v>9</v>
      </c>
      <c r="C64" s="89"/>
      <c r="D64" s="89"/>
      <c r="E64" s="89"/>
      <c r="F64" s="89"/>
      <c r="G64" s="89"/>
      <c r="H64" s="89"/>
      <c r="I64" s="89"/>
      <c r="J64" s="89"/>
      <c r="K64" s="89"/>
      <c r="L64" s="89"/>
      <c r="M64" s="89"/>
      <c r="N64" s="29" t="s">
        <v>8</v>
      </c>
      <c r="O64" s="37">
        <f>SUM(O60:O63)</f>
        <v>255.6</v>
      </c>
      <c r="P64" s="85"/>
      <c r="Q64" s="98"/>
      <c r="R64" s="88"/>
      <c r="S64" s="88"/>
    </row>
    <row r="65" spans="1:19" ht="64.5" customHeight="1" x14ac:dyDescent="0.25">
      <c r="A65" s="56">
        <v>7</v>
      </c>
      <c r="B65" s="90" t="s">
        <v>30</v>
      </c>
      <c r="C65" s="91"/>
      <c r="D65" s="91"/>
      <c r="E65" s="91"/>
      <c r="F65" s="91"/>
      <c r="G65" s="91"/>
      <c r="H65" s="91"/>
      <c r="I65" s="91"/>
      <c r="J65" s="91"/>
      <c r="K65" s="91"/>
      <c r="L65" s="91"/>
      <c r="M65" s="91"/>
      <c r="N65" s="91"/>
      <c r="O65" s="92"/>
      <c r="P65" s="38" t="s">
        <v>6</v>
      </c>
      <c r="Q65" s="39">
        <v>255.6</v>
      </c>
      <c r="R65" s="20"/>
      <c r="S65" s="20">
        <f>Q65*R65</f>
        <v>0</v>
      </c>
    </row>
    <row r="66" spans="1:19" ht="24.95" customHeight="1" x14ac:dyDescent="0.25">
      <c r="A66" s="59"/>
      <c r="B66" s="59"/>
      <c r="C66" s="59"/>
      <c r="D66" s="59"/>
      <c r="E66" s="111" t="s">
        <v>24</v>
      </c>
      <c r="F66" s="111"/>
      <c r="G66" s="111"/>
      <c r="H66" s="111"/>
      <c r="I66" s="111"/>
      <c r="J66" s="111"/>
      <c r="K66" s="111"/>
      <c r="L66" s="111"/>
      <c r="M66" s="111"/>
      <c r="N66" s="111"/>
      <c r="O66" s="111"/>
      <c r="P66" s="111"/>
      <c r="Q66" s="111"/>
      <c r="R66" s="19" t="s">
        <v>8</v>
      </c>
      <c r="S66" s="53">
        <f>SUM(S6:S65)</f>
        <v>0</v>
      </c>
    </row>
    <row r="67" spans="1:19" ht="24.95" customHeight="1" x14ac:dyDescent="0.25">
      <c r="A67" s="59"/>
      <c r="B67" s="59"/>
      <c r="C67" s="59"/>
      <c r="D67" s="59"/>
      <c r="E67" s="112" t="s">
        <v>49</v>
      </c>
      <c r="F67" s="112"/>
      <c r="G67" s="112"/>
      <c r="H67" s="112"/>
      <c r="I67" s="112"/>
      <c r="J67" s="112"/>
      <c r="K67" s="112"/>
      <c r="L67" s="112"/>
      <c r="M67" s="112"/>
      <c r="N67" s="112"/>
      <c r="O67" s="112"/>
      <c r="P67" s="112"/>
      <c r="Q67" s="112"/>
      <c r="R67" s="16" t="s">
        <v>8</v>
      </c>
      <c r="S67" s="53">
        <f>S66*0.18</f>
        <v>0</v>
      </c>
    </row>
    <row r="68" spans="1:19" ht="24.95" customHeight="1" x14ac:dyDescent="0.25">
      <c r="A68" s="59"/>
      <c r="B68" s="59"/>
      <c r="C68" s="59"/>
      <c r="D68" s="59"/>
      <c r="E68" s="113" t="s">
        <v>25</v>
      </c>
      <c r="F68" s="113"/>
      <c r="G68" s="113"/>
      <c r="H68" s="113"/>
      <c r="I68" s="113"/>
      <c r="J68" s="113"/>
      <c r="K68" s="113"/>
      <c r="L68" s="113"/>
      <c r="M68" s="113"/>
      <c r="N68" s="113"/>
      <c r="O68" s="113"/>
      <c r="P68" s="113"/>
      <c r="Q68" s="113"/>
      <c r="R68" s="16" t="s">
        <v>8</v>
      </c>
      <c r="S68" s="53">
        <f>SUM(S66:S67)</f>
        <v>0</v>
      </c>
    </row>
    <row r="69" spans="1:19" ht="24.95" customHeight="1" x14ac:dyDescent="0.25">
      <c r="A69" s="59"/>
      <c r="B69" s="59"/>
      <c r="C69" s="59"/>
      <c r="D69" s="59"/>
      <c r="E69" s="113" t="s">
        <v>26</v>
      </c>
      <c r="F69" s="113"/>
      <c r="G69" s="113"/>
      <c r="H69" s="113"/>
      <c r="I69" s="113"/>
      <c r="J69" s="113"/>
      <c r="K69" s="113"/>
      <c r="L69" s="113"/>
      <c r="M69" s="113"/>
      <c r="N69" s="113"/>
      <c r="O69" s="113"/>
      <c r="P69" s="113"/>
      <c r="Q69" s="113"/>
      <c r="R69" s="16" t="s">
        <v>8</v>
      </c>
      <c r="S69" s="53">
        <f>ROUND(S68,0)</f>
        <v>0</v>
      </c>
    </row>
    <row r="70" spans="1:19" x14ac:dyDescent="0.25">
      <c r="A70" s="21"/>
      <c r="B70" s="21"/>
      <c r="C70" s="21"/>
      <c r="D70" s="21"/>
      <c r="E70" s="125"/>
      <c r="F70" s="125"/>
      <c r="G70" s="125"/>
      <c r="H70" s="125"/>
      <c r="I70" s="125"/>
      <c r="J70" s="125"/>
      <c r="K70" s="125"/>
      <c r="L70" s="125"/>
      <c r="M70" s="125"/>
      <c r="N70" s="125"/>
      <c r="O70" s="125"/>
      <c r="P70" s="125"/>
      <c r="Q70" s="125"/>
      <c r="R70" s="16"/>
      <c r="S70" s="22"/>
    </row>
    <row r="71" spans="1:19" x14ac:dyDescent="0.25">
      <c r="A71" s="21"/>
      <c r="B71" s="21"/>
      <c r="C71" s="21"/>
      <c r="D71" s="21"/>
      <c r="E71" s="126"/>
      <c r="F71" s="126"/>
      <c r="G71" s="126"/>
      <c r="H71" s="126"/>
      <c r="I71" s="126"/>
      <c r="J71" s="126"/>
      <c r="K71" s="126"/>
      <c r="L71" s="126"/>
      <c r="M71" s="126"/>
      <c r="N71" s="126"/>
      <c r="O71" s="126"/>
      <c r="P71" s="126"/>
      <c r="Q71" s="126"/>
      <c r="R71" s="16"/>
      <c r="S71" s="22"/>
    </row>
    <row r="72" spans="1:19" x14ac:dyDescent="0.25">
      <c r="A72" s="21"/>
      <c r="B72" s="21"/>
      <c r="C72" s="21"/>
      <c r="D72" s="21"/>
      <c r="E72" s="125"/>
      <c r="F72" s="125"/>
      <c r="G72" s="125"/>
      <c r="H72" s="125"/>
      <c r="I72" s="125"/>
      <c r="J72" s="125"/>
      <c r="K72" s="125"/>
      <c r="L72" s="125"/>
      <c r="M72" s="125"/>
      <c r="N72" s="125"/>
      <c r="O72" s="125"/>
      <c r="P72" s="125"/>
      <c r="Q72" s="125"/>
      <c r="R72" s="16"/>
      <c r="S72" s="22"/>
    </row>
    <row r="73" spans="1:19" x14ac:dyDescent="0.25">
      <c r="A73" s="21"/>
      <c r="B73" s="21"/>
      <c r="C73" s="21"/>
      <c r="D73" s="21"/>
      <c r="E73" s="127"/>
      <c r="F73" s="127"/>
      <c r="G73" s="127"/>
      <c r="H73" s="127"/>
      <c r="I73" s="127"/>
      <c r="J73" s="127"/>
      <c r="K73" s="127"/>
      <c r="L73" s="127"/>
      <c r="M73" s="127"/>
      <c r="N73" s="127"/>
      <c r="O73" s="127"/>
      <c r="P73" s="127"/>
      <c r="Q73" s="127"/>
      <c r="R73" s="16"/>
      <c r="S73" s="22"/>
    </row>
    <row r="74" spans="1:19" x14ac:dyDescent="0.25">
      <c r="A74" s="21"/>
      <c r="B74" s="21"/>
      <c r="C74" s="21"/>
      <c r="D74" s="21"/>
      <c r="E74" s="127"/>
      <c r="F74" s="127"/>
      <c r="G74" s="127"/>
      <c r="H74" s="127"/>
      <c r="I74" s="127"/>
      <c r="J74" s="127"/>
      <c r="K74" s="127"/>
      <c r="L74" s="127"/>
      <c r="M74" s="127"/>
      <c r="N74" s="127"/>
      <c r="O74" s="127"/>
      <c r="P74" s="127"/>
      <c r="Q74" s="127"/>
      <c r="R74" s="16"/>
      <c r="S74" s="22"/>
    </row>
    <row r="75" spans="1:19" x14ac:dyDescent="0.25">
      <c r="A75" s="114"/>
      <c r="B75" s="114"/>
      <c r="C75" s="114"/>
      <c r="D75" s="114"/>
      <c r="E75" s="114"/>
      <c r="F75" s="114"/>
      <c r="G75" s="114"/>
      <c r="H75" s="114"/>
      <c r="I75" s="114"/>
      <c r="J75" s="114"/>
      <c r="K75" s="114"/>
      <c r="L75" s="114"/>
      <c r="M75" s="114"/>
      <c r="N75" s="114"/>
      <c r="O75" s="114"/>
      <c r="P75" s="114"/>
      <c r="Q75" s="114"/>
      <c r="R75" s="114"/>
      <c r="S75" s="114"/>
    </row>
    <row r="76" spans="1:19" x14ac:dyDescent="0.25">
      <c r="A76" s="21"/>
      <c r="B76" s="21"/>
      <c r="C76" s="21"/>
      <c r="D76" s="21"/>
      <c r="E76" s="21"/>
      <c r="F76" s="71"/>
      <c r="G76" s="71"/>
      <c r="H76" s="71"/>
      <c r="I76" s="71"/>
      <c r="J76" s="71"/>
      <c r="K76" s="71"/>
      <c r="L76" s="71"/>
      <c r="M76" s="71"/>
      <c r="N76" s="71"/>
      <c r="O76" s="71"/>
      <c r="P76" s="71"/>
      <c r="Q76" s="71"/>
      <c r="R76" s="71"/>
      <c r="S76" s="71"/>
    </row>
    <row r="77" spans="1:19" x14ac:dyDescent="0.25">
      <c r="A77" s="21"/>
      <c r="B77" s="21"/>
      <c r="C77" s="21"/>
      <c r="D77" s="21"/>
      <c r="E77" s="21"/>
      <c r="F77" s="71"/>
      <c r="G77" s="71"/>
      <c r="H77" s="71"/>
      <c r="I77" s="71"/>
      <c r="J77" s="71"/>
      <c r="K77" s="71"/>
      <c r="L77" s="71"/>
      <c r="M77" s="71"/>
      <c r="N77" s="71"/>
      <c r="O77" s="71"/>
      <c r="P77" s="71"/>
      <c r="Q77" s="71"/>
      <c r="R77" s="71"/>
      <c r="S77" s="71"/>
    </row>
  </sheetData>
  <sheetProtection password="CE88" sheet="1" objects="1" scenarios="1"/>
  <mergeCells count="54">
    <mergeCell ref="E73:Q73"/>
    <mergeCell ref="E74:Q74"/>
    <mergeCell ref="A75:S75"/>
    <mergeCell ref="E67:Q67"/>
    <mergeCell ref="E68:Q68"/>
    <mergeCell ref="E69:Q69"/>
    <mergeCell ref="E70:Q70"/>
    <mergeCell ref="E71:Q71"/>
    <mergeCell ref="E72:Q72"/>
    <mergeCell ref="E66:Q66"/>
    <mergeCell ref="S52:S58"/>
    <mergeCell ref="B53:D53"/>
    <mergeCell ref="B54:D54"/>
    <mergeCell ref="B56:D56"/>
    <mergeCell ref="B58:M58"/>
    <mergeCell ref="R52:R58"/>
    <mergeCell ref="S59:S64"/>
    <mergeCell ref="B60:D60"/>
    <mergeCell ref="B62:D62"/>
    <mergeCell ref="B64:M64"/>
    <mergeCell ref="B65:O65"/>
    <mergeCell ref="A59:A64"/>
    <mergeCell ref="B59:O59"/>
    <mergeCell ref="P59:P64"/>
    <mergeCell ref="Q59:Q64"/>
    <mergeCell ref="R59:R64"/>
    <mergeCell ref="B51:O51"/>
    <mergeCell ref="A52:A58"/>
    <mergeCell ref="B52:O52"/>
    <mergeCell ref="P52:P58"/>
    <mergeCell ref="Q52:Q58"/>
    <mergeCell ref="S17:S50"/>
    <mergeCell ref="B42:D42"/>
    <mergeCell ref="B45:D47"/>
    <mergeCell ref="E45:G45"/>
    <mergeCell ref="E46:G47"/>
    <mergeCell ref="E48:G49"/>
    <mergeCell ref="B50:M50"/>
    <mergeCell ref="Q17:Q50"/>
    <mergeCell ref="B16:O16"/>
    <mergeCell ref="A17:A50"/>
    <mergeCell ref="B17:O17"/>
    <mergeCell ref="P17:P50"/>
    <mergeCell ref="R17:R50"/>
    <mergeCell ref="A1:S1"/>
    <mergeCell ref="A2:S2"/>
    <mergeCell ref="B5:O5"/>
    <mergeCell ref="A6:A15"/>
    <mergeCell ref="B6:O6"/>
    <mergeCell ref="P6:P15"/>
    <mergeCell ref="Q6:Q15"/>
    <mergeCell ref="R6:R15"/>
    <mergeCell ref="S6:S15"/>
    <mergeCell ref="K15:M15"/>
  </mergeCells>
  <pageMargins left="0.7" right="0.7" top="0.75" bottom="0.75" header="0.3" footer="0.3"/>
  <pageSetup paperSize="9" scale="85"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workbookViewId="0">
      <selection activeCell="M3" sqref="M3"/>
    </sheetView>
  </sheetViews>
  <sheetFormatPr defaultRowHeight="15" x14ac:dyDescent="0.25"/>
  <cols>
    <col min="1" max="1" width="7" style="8" customWidth="1"/>
    <col min="2" max="2" width="6" style="8" customWidth="1"/>
    <col min="3" max="3" width="5.28515625" style="8" customWidth="1"/>
    <col min="4" max="4" width="6" style="8" customWidth="1"/>
    <col min="5" max="5" width="6.28515625" style="8" customWidth="1"/>
    <col min="6" max="6" width="1" style="8" customWidth="1"/>
    <col min="7" max="7" width="9.140625" style="8"/>
    <col min="8" max="8" width="4.140625" style="8" customWidth="1"/>
    <col min="9" max="9" width="5.140625" style="8" customWidth="1"/>
    <col min="10" max="10" width="3.85546875" style="8" customWidth="1"/>
    <col min="11" max="11" width="9.140625" style="8"/>
    <col min="12" max="12" width="4.5703125" style="8" customWidth="1"/>
    <col min="13" max="13" width="9.140625" style="8"/>
    <col min="14" max="14" width="3.140625" style="8" customWidth="1"/>
    <col min="15" max="15" width="9.140625" style="8"/>
    <col min="16" max="16" width="7" style="8" customWidth="1"/>
    <col min="17" max="17" width="7.7109375" style="8" customWidth="1"/>
    <col min="18" max="18" width="18.42578125" style="8" customWidth="1"/>
    <col min="19" max="19" width="19.42578125" style="8" customWidth="1"/>
    <col min="20" max="16384" width="9.140625" style="8"/>
  </cols>
  <sheetData>
    <row r="1" spans="1:19" ht="18.75" x14ac:dyDescent="0.25">
      <c r="A1" s="73" t="s">
        <v>57</v>
      </c>
      <c r="B1" s="117"/>
      <c r="C1" s="117"/>
      <c r="D1" s="117"/>
      <c r="E1" s="117"/>
      <c r="F1" s="117"/>
      <c r="G1" s="117"/>
      <c r="H1" s="117"/>
      <c r="I1" s="117"/>
      <c r="J1" s="117"/>
      <c r="K1" s="117"/>
      <c r="L1" s="117"/>
      <c r="M1" s="117"/>
      <c r="N1" s="117"/>
      <c r="O1" s="117"/>
      <c r="P1" s="117"/>
      <c r="Q1" s="117"/>
      <c r="R1" s="117"/>
      <c r="S1" s="117"/>
    </row>
    <row r="2" spans="1:19" ht="32.25" customHeight="1" x14ac:dyDescent="0.25">
      <c r="A2" s="74" t="s">
        <v>33</v>
      </c>
      <c r="B2" s="74"/>
      <c r="C2" s="74"/>
      <c r="D2" s="74"/>
      <c r="E2" s="74"/>
      <c r="F2" s="74"/>
      <c r="G2" s="74"/>
      <c r="H2" s="74"/>
      <c r="I2" s="74"/>
      <c r="J2" s="74"/>
      <c r="K2" s="74"/>
      <c r="L2" s="74"/>
      <c r="M2" s="74"/>
      <c r="N2" s="74"/>
      <c r="O2" s="74"/>
      <c r="P2" s="74"/>
      <c r="Q2" s="74"/>
      <c r="R2" s="74"/>
      <c r="S2" s="74"/>
    </row>
    <row r="3" spans="1:19" ht="30.75" customHeight="1" x14ac:dyDescent="0.25">
      <c r="A3" s="9" t="s">
        <v>69</v>
      </c>
      <c r="B3" s="10"/>
      <c r="C3" s="10"/>
      <c r="D3" s="10"/>
      <c r="E3" s="10"/>
      <c r="F3" s="10"/>
      <c r="G3" s="11"/>
      <c r="H3" s="11"/>
      <c r="I3" s="11"/>
      <c r="J3" s="11"/>
      <c r="K3" s="11"/>
      <c r="L3" s="11"/>
      <c r="M3" s="11"/>
      <c r="N3" s="11"/>
      <c r="O3" s="11"/>
      <c r="P3" s="11"/>
      <c r="Q3" s="11"/>
      <c r="R3" s="11"/>
      <c r="S3" s="12"/>
    </row>
    <row r="4" spans="1:19" ht="15.75" x14ac:dyDescent="0.25">
      <c r="A4" s="67"/>
      <c r="B4" s="67"/>
      <c r="C4" s="67"/>
      <c r="D4" s="67"/>
      <c r="E4" s="67"/>
      <c r="F4" s="12"/>
      <c r="G4" s="12"/>
      <c r="H4" s="12"/>
      <c r="I4" s="12"/>
      <c r="J4" s="12"/>
      <c r="K4" s="12"/>
      <c r="L4" s="12"/>
      <c r="M4" s="12"/>
      <c r="N4" s="12"/>
      <c r="O4" s="12"/>
      <c r="P4" s="12"/>
      <c r="Q4" s="12"/>
      <c r="R4" s="12"/>
      <c r="S4" s="12"/>
    </row>
    <row r="5" spans="1:19" ht="15.75" x14ac:dyDescent="0.25">
      <c r="A5" s="54" t="s">
        <v>54</v>
      </c>
      <c r="B5" s="76" t="s">
        <v>0</v>
      </c>
      <c r="C5" s="76"/>
      <c r="D5" s="76"/>
      <c r="E5" s="76"/>
      <c r="F5" s="76"/>
      <c r="G5" s="76"/>
      <c r="H5" s="76"/>
      <c r="I5" s="76"/>
      <c r="J5" s="76"/>
      <c r="K5" s="76"/>
      <c r="L5" s="76"/>
      <c r="M5" s="76"/>
      <c r="N5" s="76"/>
      <c r="O5" s="76"/>
      <c r="P5" s="54" t="s">
        <v>1</v>
      </c>
      <c r="Q5" s="54" t="s">
        <v>2</v>
      </c>
      <c r="R5" s="14" t="s">
        <v>3</v>
      </c>
      <c r="S5" s="14" t="s">
        <v>4</v>
      </c>
    </row>
    <row r="6" spans="1:19" ht="65.25" customHeight="1" x14ac:dyDescent="0.25">
      <c r="A6" s="118">
        <v>1</v>
      </c>
      <c r="B6" s="80" t="s">
        <v>5</v>
      </c>
      <c r="C6" s="81"/>
      <c r="D6" s="81"/>
      <c r="E6" s="81"/>
      <c r="F6" s="81"/>
      <c r="G6" s="81"/>
      <c r="H6" s="81"/>
      <c r="I6" s="81"/>
      <c r="J6" s="81"/>
      <c r="K6" s="81"/>
      <c r="L6" s="81"/>
      <c r="M6" s="81"/>
      <c r="N6" s="81"/>
      <c r="O6" s="82"/>
      <c r="P6" s="83" t="s">
        <v>6</v>
      </c>
      <c r="Q6" s="83">
        <v>48.55</v>
      </c>
      <c r="R6" s="86"/>
      <c r="S6" s="86">
        <f>Q6*R6</f>
        <v>0</v>
      </c>
    </row>
    <row r="7" spans="1:19" x14ac:dyDescent="0.25">
      <c r="A7" s="78"/>
      <c r="B7" s="23"/>
      <c r="C7" s="24"/>
      <c r="D7" s="24"/>
      <c r="E7" s="24"/>
      <c r="F7" s="24"/>
      <c r="G7" s="24"/>
      <c r="H7" s="24"/>
      <c r="I7" s="24"/>
      <c r="J7" s="24"/>
      <c r="K7" s="25">
        <v>3.6</v>
      </c>
      <c r="L7" s="25" t="s">
        <v>7</v>
      </c>
      <c r="M7" s="25">
        <v>3.9</v>
      </c>
      <c r="N7" s="25" t="s">
        <v>8</v>
      </c>
      <c r="O7" s="26">
        <f>K7*M7</f>
        <v>14.04</v>
      </c>
      <c r="P7" s="84"/>
      <c r="Q7" s="84"/>
      <c r="R7" s="87"/>
      <c r="S7" s="87"/>
    </row>
    <row r="8" spans="1:19" x14ac:dyDescent="0.25">
      <c r="A8" s="78"/>
      <c r="B8" s="23"/>
      <c r="C8" s="24"/>
      <c r="D8" s="24"/>
      <c r="E8" s="24"/>
      <c r="F8" s="24"/>
      <c r="G8" s="24"/>
      <c r="H8" s="24"/>
      <c r="I8" s="24"/>
      <c r="J8" s="24"/>
      <c r="K8" s="25">
        <v>3.7</v>
      </c>
      <c r="L8" s="25" t="s">
        <v>7</v>
      </c>
      <c r="M8" s="25">
        <v>4.0999999999999996</v>
      </c>
      <c r="N8" s="25" t="s">
        <v>8</v>
      </c>
      <c r="O8" s="26">
        <f>K8*M8</f>
        <v>15.17</v>
      </c>
      <c r="P8" s="84"/>
      <c r="Q8" s="84"/>
      <c r="R8" s="87"/>
      <c r="S8" s="87"/>
    </row>
    <row r="9" spans="1:19" x14ac:dyDescent="0.25">
      <c r="A9" s="78"/>
      <c r="B9" s="23"/>
      <c r="C9" s="24"/>
      <c r="D9" s="24"/>
      <c r="E9" s="24"/>
      <c r="F9" s="24"/>
      <c r="G9" s="24"/>
      <c r="H9" s="24"/>
      <c r="I9" s="24"/>
      <c r="J9" s="24"/>
      <c r="K9" s="25">
        <v>3.9</v>
      </c>
      <c r="L9" s="25" t="s">
        <v>7</v>
      </c>
      <c r="M9" s="25">
        <v>3.1</v>
      </c>
      <c r="N9" s="25" t="s">
        <v>8</v>
      </c>
      <c r="O9" s="26">
        <f>K9*M9</f>
        <v>12.09</v>
      </c>
      <c r="P9" s="84"/>
      <c r="Q9" s="84"/>
      <c r="R9" s="87"/>
      <c r="S9" s="87"/>
    </row>
    <row r="10" spans="1:19" x14ac:dyDescent="0.25">
      <c r="A10" s="78"/>
      <c r="B10" s="23"/>
      <c r="C10" s="24"/>
      <c r="D10" s="24"/>
      <c r="E10" s="24"/>
      <c r="F10" s="24"/>
      <c r="G10" s="24"/>
      <c r="H10" s="24"/>
      <c r="I10" s="24"/>
      <c r="J10" s="24"/>
      <c r="K10" s="25">
        <v>2.9</v>
      </c>
      <c r="L10" s="25" t="s">
        <v>7</v>
      </c>
      <c r="M10" s="25">
        <v>2.5</v>
      </c>
      <c r="N10" s="25" t="s">
        <v>8</v>
      </c>
      <c r="O10" s="26">
        <f>K10*M10</f>
        <v>7.25</v>
      </c>
      <c r="P10" s="84"/>
      <c r="Q10" s="84"/>
      <c r="R10" s="87"/>
      <c r="S10" s="87"/>
    </row>
    <row r="11" spans="1:19" x14ac:dyDescent="0.25">
      <c r="A11" s="79"/>
      <c r="B11" s="27"/>
      <c r="C11" s="28"/>
      <c r="D11" s="28"/>
      <c r="E11" s="28"/>
      <c r="F11" s="28"/>
      <c r="G11" s="28"/>
      <c r="H11" s="28"/>
      <c r="I11" s="28"/>
      <c r="J11" s="28"/>
      <c r="K11" s="89" t="s">
        <v>9</v>
      </c>
      <c r="L11" s="89"/>
      <c r="M11" s="89"/>
      <c r="N11" s="29" t="s">
        <v>8</v>
      </c>
      <c r="O11" s="30">
        <f>SUM(O7:O10)</f>
        <v>48.55</v>
      </c>
      <c r="P11" s="85"/>
      <c r="Q11" s="85"/>
      <c r="R11" s="88"/>
      <c r="S11" s="88"/>
    </row>
    <row r="12" spans="1:19" ht="75" customHeight="1" x14ac:dyDescent="0.25">
      <c r="A12" s="55">
        <v>2</v>
      </c>
      <c r="B12" s="90" t="s">
        <v>10</v>
      </c>
      <c r="C12" s="91"/>
      <c r="D12" s="91"/>
      <c r="E12" s="91"/>
      <c r="F12" s="91"/>
      <c r="G12" s="91"/>
      <c r="H12" s="91"/>
      <c r="I12" s="91"/>
      <c r="J12" s="91"/>
      <c r="K12" s="91"/>
      <c r="L12" s="91"/>
      <c r="M12" s="91"/>
      <c r="N12" s="91"/>
      <c r="O12" s="92"/>
      <c r="P12" s="31" t="s">
        <v>6</v>
      </c>
      <c r="Q12" s="31">
        <v>48.55</v>
      </c>
      <c r="R12" s="17"/>
      <c r="S12" s="18">
        <f>Q12*R12</f>
        <v>0</v>
      </c>
    </row>
    <row r="13" spans="1:19" ht="33.75" customHeight="1" x14ac:dyDescent="0.25">
      <c r="A13" s="108">
        <v>3</v>
      </c>
      <c r="B13" s="93" t="s">
        <v>11</v>
      </c>
      <c r="C13" s="94"/>
      <c r="D13" s="94"/>
      <c r="E13" s="94"/>
      <c r="F13" s="94"/>
      <c r="G13" s="94"/>
      <c r="H13" s="94"/>
      <c r="I13" s="94"/>
      <c r="J13" s="94"/>
      <c r="K13" s="94"/>
      <c r="L13" s="94"/>
      <c r="M13" s="94"/>
      <c r="N13" s="94"/>
      <c r="O13" s="95"/>
      <c r="P13" s="83" t="s">
        <v>6</v>
      </c>
      <c r="Q13" s="96">
        <v>311.8</v>
      </c>
      <c r="R13" s="86"/>
      <c r="S13" s="86">
        <f>Q13*R13</f>
        <v>0</v>
      </c>
    </row>
    <row r="14" spans="1:19" x14ac:dyDescent="0.25">
      <c r="A14" s="109"/>
      <c r="B14" s="32"/>
      <c r="C14" s="33"/>
      <c r="D14" s="33"/>
      <c r="E14" s="33"/>
      <c r="F14" s="33"/>
      <c r="G14" s="34"/>
      <c r="H14" s="25"/>
      <c r="I14" s="34">
        <v>2</v>
      </c>
      <c r="J14" s="25" t="s">
        <v>7</v>
      </c>
      <c r="K14" s="25">
        <v>22</v>
      </c>
      <c r="L14" s="25" t="s">
        <v>7</v>
      </c>
      <c r="M14" s="25">
        <v>4.2</v>
      </c>
      <c r="N14" s="25" t="s">
        <v>8</v>
      </c>
      <c r="O14" s="26">
        <f>I14*K14*M14</f>
        <v>184.8</v>
      </c>
      <c r="P14" s="84"/>
      <c r="Q14" s="97"/>
      <c r="R14" s="87"/>
      <c r="S14" s="87"/>
    </row>
    <row r="15" spans="1:19" x14ac:dyDescent="0.25">
      <c r="A15" s="109"/>
      <c r="B15" s="32"/>
      <c r="C15" s="33"/>
      <c r="D15" s="33"/>
      <c r="E15" s="33"/>
      <c r="F15" s="33"/>
      <c r="G15" s="33"/>
      <c r="H15" s="33"/>
      <c r="I15" s="34">
        <v>2</v>
      </c>
      <c r="J15" s="25" t="s">
        <v>7</v>
      </c>
      <c r="K15" s="25">
        <v>7</v>
      </c>
      <c r="L15" s="25" t="s">
        <v>7</v>
      </c>
      <c r="M15" s="25">
        <v>4.2</v>
      </c>
      <c r="N15" s="25" t="s">
        <v>8</v>
      </c>
      <c r="O15" s="26">
        <f>I15*K15*M15</f>
        <v>58.800000000000004</v>
      </c>
      <c r="P15" s="84"/>
      <c r="Q15" s="97"/>
      <c r="R15" s="87"/>
      <c r="S15" s="87"/>
    </row>
    <row r="16" spans="1:19" x14ac:dyDescent="0.25">
      <c r="A16" s="109"/>
      <c r="B16" s="32"/>
      <c r="C16" s="33"/>
      <c r="D16" s="33"/>
      <c r="E16" s="33"/>
      <c r="F16" s="33"/>
      <c r="G16" s="33"/>
      <c r="H16" s="33"/>
      <c r="I16" s="34">
        <v>2</v>
      </c>
      <c r="J16" s="25" t="s">
        <v>7</v>
      </c>
      <c r="K16" s="25">
        <v>7</v>
      </c>
      <c r="L16" s="25" t="s">
        <v>7</v>
      </c>
      <c r="M16" s="25">
        <v>4.2</v>
      </c>
      <c r="N16" s="25" t="s">
        <v>8</v>
      </c>
      <c r="O16" s="26">
        <f>I16*K16*M16</f>
        <v>58.800000000000004</v>
      </c>
      <c r="P16" s="84"/>
      <c r="Q16" s="97"/>
      <c r="R16" s="87"/>
      <c r="S16" s="87"/>
    </row>
    <row r="17" spans="1:19" x14ac:dyDescent="0.25">
      <c r="A17" s="109"/>
      <c r="B17" s="32"/>
      <c r="C17" s="33"/>
      <c r="D17" s="33"/>
      <c r="E17" s="33"/>
      <c r="F17" s="33"/>
      <c r="G17" s="35">
        <v>2</v>
      </c>
      <c r="H17" s="25" t="s">
        <v>7</v>
      </c>
      <c r="I17" s="34">
        <v>2</v>
      </c>
      <c r="J17" s="25" t="s">
        <v>7</v>
      </c>
      <c r="K17" s="25">
        <v>4</v>
      </c>
      <c r="L17" s="25" t="s">
        <v>7</v>
      </c>
      <c r="M17" s="25">
        <v>1.2</v>
      </c>
      <c r="N17" s="25" t="s">
        <v>8</v>
      </c>
      <c r="O17" s="26">
        <f>G17*I17*K17*M17</f>
        <v>19.2</v>
      </c>
      <c r="P17" s="84"/>
      <c r="Q17" s="97"/>
      <c r="R17" s="87"/>
      <c r="S17" s="87"/>
    </row>
    <row r="18" spans="1:19" x14ac:dyDescent="0.25">
      <c r="A18" s="109"/>
      <c r="B18" s="32"/>
      <c r="C18" s="33"/>
      <c r="D18" s="33"/>
      <c r="E18" s="33"/>
      <c r="F18" s="33"/>
      <c r="G18" s="35">
        <v>2</v>
      </c>
      <c r="H18" s="25" t="s">
        <v>7</v>
      </c>
      <c r="I18" s="34">
        <v>8</v>
      </c>
      <c r="J18" s="25" t="s">
        <v>7</v>
      </c>
      <c r="K18" s="25">
        <v>2.5</v>
      </c>
      <c r="L18" s="25" t="s">
        <v>7</v>
      </c>
      <c r="M18" s="25">
        <v>0.6</v>
      </c>
      <c r="N18" s="25" t="s">
        <v>8</v>
      </c>
      <c r="O18" s="26">
        <f>G18*I18*K18*M18</f>
        <v>24</v>
      </c>
      <c r="P18" s="84"/>
      <c r="Q18" s="97"/>
      <c r="R18" s="87"/>
      <c r="S18" s="87"/>
    </row>
    <row r="19" spans="1:19" x14ac:dyDescent="0.25">
      <c r="A19" s="109"/>
      <c r="B19" s="99" t="s">
        <v>29</v>
      </c>
      <c r="C19" s="100"/>
      <c r="D19" s="100"/>
      <c r="E19" s="131" t="s">
        <v>13</v>
      </c>
      <c r="F19" s="131"/>
      <c r="G19" s="131"/>
      <c r="H19" s="36"/>
      <c r="I19" s="34">
        <v>4</v>
      </c>
      <c r="J19" s="25" t="s">
        <v>7</v>
      </c>
      <c r="K19" s="25">
        <v>1</v>
      </c>
      <c r="L19" s="25" t="s">
        <v>7</v>
      </c>
      <c r="M19" s="25">
        <v>2.4500000000000002</v>
      </c>
      <c r="N19" s="25" t="s">
        <v>8</v>
      </c>
      <c r="O19" s="26">
        <f>-I19*K19*M19</f>
        <v>-9.8000000000000007</v>
      </c>
      <c r="P19" s="84"/>
      <c r="Q19" s="97"/>
      <c r="R19" s="87"/>
      <c r="S19" s="87"/>
    </row>
    <row r="20" spans="1:19" x14ac:dyDescent="0.25">
      <c r="A20" s="109"/>
      <c r="B20" s="99"/>
      <c r="C20" s="100"/>
      <c r="D20" s="100"/>
      <c r="E20" s="131" t="s">
        <v>14</v>
      </c>
      <c r="F20" s="131"/>
      <c r="G20" s="131"/>
      <c r="H20" s="36"/>
      <c r="I20" s="34">
        <v>6</v>
      </c>
      <c r="J20" s="25" t="s">
        <v>7</v>
      </c>
      <c r="K20" s="25">
        <v>2</v>
      </c>
      <c r="L20" s="25" t="s">
        <v>7</v>
      </c>
      <c r="M20" s="25">
        <v>1.5</v>
      </c>
      <c r="N20" s="25" t="s">
        <v>8</v>
      </c>
      <c r="O20" s="26">
        <f>-I20*K20*M20</f>
        <v>-18</v>
      </c>
      <c r="P20" s="84"/>
      <c r="Q20" s="97"/>
      <c r="R20" s="87"/>
      <c r="S20" s="87"/>
    </row>
    <row r="21" spans="1:19" x14ac:dyDescent="0.25">
      <c r="A21" s="109"/>
      <c r="B21" s="99"/>
      <c r="C21" s="100"/>
      <c r="D21" s="100"/>
      <c r="E21" s="131"/>
      <c r="F21" s="131"/>
      <c r="G21" s="131"/>
      <c r="H21" s="36"/>
      <c r="I21" s="34">
        <v>4</v>
      </c>
      <c r="J21" s="25" t="s">
        <v>7</v>
      </c>
      <c r="K21" s="25">
        <v>1</v>
      </c>
      <c r="L21" s="25" t="s">
        <v>7</v>
      </c>
      <c r="M21" s="25">
        <v>1.5</v>
      </c>
      <c r="N21" s="25" t="s">
        <v>8</v>
      </c>
      <c r="O21" s="26">
        <f>-I21*K21*M21</f>
        <v>-6</v>
      </c>
      <c r="P21" s="84"/>
      <c r="Q21" s="97"/>
      <c r="R21" s="87"/>
      <c r="S21" s="87"/>
    </row>
    <row r="22" spans="1:19" x14ac:dyDescent="0.25">
      <c r="A22" s="110"/>
      <c r="B22" s="103" t="s">
        <v>9</v>
      </c>
      <c r="C22" s="89"/>
      <c r="D22" s="89"/>
      <c r="E22" s="89"/>
      <c r="F22" s="89"/>
      <c r="G22" s="89"/>
      <c r="H22" s="89"/>
      <c r="I22" s="89"/>
      <c r="J22" s="89"/>
      <c r="K22" s="89"/>
      <c r="L22" s="89"/>
      <c r="M22" s="89"/>
      <c r="N22" s="29" t="s">
        <v>8</v>
      </c>
      <c r="O22" s="37">
        <f>SUM(O14:O21)</f>
        <v>311.8</v>
      </c>
      <c r="P22" s="85"/>
      <c r="Q22" s="98"/>
      <c r="R22" s="88"/>
      <c r="S22" s="88"/>
    </row>
    <row r="23" spans="1:19" ht="68.25" customHeight="1" x14ac:dyDescent="0.25">
      <c r="A23" s="56">
        <v>4</v>
      </c>
      <c r="B23" s="80" t="s">
        <v>16</v>
      </c>
      <c r="C23" s="81"/>
      <c r="D23" s="81"/>
      <c r="E23" s="81"/>
      <c r="F23" s="81"/>
      <c r="G23" s="81"/>
      <c r="H23" s="81"/>
      <c r="I23" s="81"/>
      <c r="J23" s="81"/>
      <c r="K23" s="81"/>
      <c r="L23" s="81"/>
      <c r="M23" s="81"/>
      <c r="N23" s="81"/>
      <c r="O23" s="82"/>
      <c r="P23" s="38" t="s">
        <v>6</v>
      </c>
      <c r="Q23" s="39">
        <v>311.8</v>
      </c>
      <c r="R23" s="20"/>
      <c r="S23" s="20">
        <f>Q23*R23</f>
        <v>0</v>
      </c>
    </row>
    <row r="24" spans="1:19" ht="64.5" customHeight="1" x14ac:dyDescent="0.25">
      <c r="A24" s="115">
        <v>5</v>
      </c>
      <c r="B24" s="80" t="s">
        <v>17</v>
      </c>
      <c r="C24" s="81"/>
      <c r="D24" s="81"/>
      <c r="E24" s="81"/>
      <c r="F24" s="81"/>
      <c r="G24" s="81"/>
      <c r="H24" s="81"/>
      <c r="I24" s="81"/>
      <c r="J24" s="81"/>
      <c r="K24" s="81"/>
      <c r="L24" s="81"/>
      <c r="M24" s="81"/>
      <c r="N24" s="81"/>
      <c r="O24" s="82"/>
      <c r="P24" s="105" t="s">
        <v>6</v>
      </c>
      <c r="Q24" s="96">
        <v>19.5</v>
      </c>
      <c r="R24" s="86"/>
      <c r="S24" s="86">
        <f>Q24*R24</f>
        <v>0</v>
      </c>
    </row>
    <row r="25" spans="1:19" x14ac:dyDescent="0.25">
      <c r="A25" s="99"/>
      <c r="B25" s="99" t="s">
        <v>18</v>
      </c>
      <c r="C25" s="100"/>
      <c r="D25" s="100"/>
      <c r="E25" s="40"/>
      <c r="F25" s="40"/>
      <c r="G25" s="41"/>
      <c r="H25" s="25"/>
      <c r="I25" s="34">
        <v>2</v>
      </c>
      <c r="J25" s="25" t="s">
        <v>7</v>
      </c>
      <c r="K25" s="25">
        <v>22</v>
      </c>
      <c r="L25" s="25" t="s">
        <v>7</v>
      </c>
      <c r="M25" s="25">
        <v>0.3</v>
      </c>
      <c r="N25" s="25" t="s">
        <v>8</v>
      </c>
      <c r="O25" s="26">
        <f>I25*K25*M25</f>
        <v>13.2</v>
      </c>
      <c r="P25" s="106"/>
      <c r="Q25" s="97"/>
      <c r="R25" s="87"/>
      <c r="S25" s="87"/>
    </row>
    <row r="26" spans="1:19" x14ac:dyDescent="0.25">
      <c r="A26" s="99"/>
      <c r="B26" s="42"/>
      <c r="C26" s="40"/>
      <c r="D26" s="40"/>
      <c r="E26" s="40"/>
      <c r="F26" s="40"/>
      <c r="G26" s="41"/>
      <c r="H26" s="25"/>
      <c r="I26" s="34">
        <v>2</v>
      </c>
      <c r="J26" s="25" t="s">
        <v>7</v>
      </c>
      <c r="K26" s="25">
        <v>7</v>
      </c>
      <c r="L26" s="25" t="s">
        <v>7</v>
      </c>
      <c r="M26" s="25">
        <v>0.3</v>
      </c>
      <c r="N26" s="25" t="s">
        <v>8</v>
      </c>
      <c r="O26" s="26">
        <f>I26*K26*M26</f>
        <v>4.2</v>
      </c>
      <c r="P26" s="106"/>
      <c r="Q26" s="97"/>
      <c r="R26" s="87"/>
      <c r="S26" s="87"/>
    </row>
    <row r="27" spans="1:19" x14ac:dyDescent="0.25">
      <c r="A27" s="99"/>
      <c r="B27" s="42"/>
      <c r="C27" s="40"/>
      <c r="D27" s="40"/>
      <c r="E27" s="40"/>
      <c r="F27" s="40"/>
      <c r="G27" s="41"/>
      <c r="H27" s="25"/>
      <c r="I27" s="34">
        <v>1</v>
      </c>
      <c r="J27" s="25" t="s">
        <v>7</v>
      </c>
      <c r="K27" s="25">
        <v>7</v>
      </c>
      <c r="L27" s="25" t="s">
        <v>7</v>
      </c>
      <c r="M27" s="25">
        <v>0.3</v>
      </c>
      <c r="N27" s="25" t="s">
        <v>8</v>
      </c>
      <c r="O27" s="26">
        <f>I27*K27*M27</f>
        <v>2.1</v>
      </c>
      <c r="P27" s="106"/>
      <c r="Q27" s="97"/>
      <c r="R27" s="87"/>
      <c r="S27" s="87"/>
    </row>
    <row r="28" spans="1:19" x14ac:dyDescent="0.25">
      <c r="A28" s="116"/>
      <c r="B28" s="43"/>
      <c r="C28" s="44"/>
      <c r="D28" s="44"/>
      <c r="E28" s="44"/>
      <c r="F28" s="44"/>
      <c r="G28" s="44"/>
      <c r="H28" s="44"/>
      <c r="I28" s="44"/>
      <c r="J28" s="44"/>
      <c r="K28" s="132" t="s">
        <v>9</v>
      </c>
      <c r="L28" s="132"/>
      <c r="M28" s="132"/>
      <c r="N28" s="29" t="s">
        <v>8</v>
      </c>
      <c r="O28" s="45">
        <f>SUM(O25:O27)</f>
        <v>19.5</v>
      </c>
      <c r="P28" s="107"/>
      <c r="Q28" s="98"/>
      <c r="R28" s="88"/>
      <c r="S28" s="88"/>
    </row>
    <row r="29" spans="1:19" ht="79.5" customHeight="1" x14ac:dyDescent="0.25">
      <c r="A29" s="108">
        <v>6</v>
      </c>
      <c r="B29" s="80" t="s">
        <v>19</v>
      </c>
      <c r="C29" s="81"/>
      <c r="D29" s="81"/>
      <c r="E29" s="81"/>
      <c r="F29" s="81"/>
      <c r="G29" s="81"/>
      <c r="H29" s="81"/>
      <c r="I29" s="81"/>
      <c r="J29" s="81"/>
      <c r="K29" s="81"/>
      <c r="L29" s="81"/>
      <c r="M29" s="81"/>
      <c r="N29" s="81"/>
      <c r="O29" s="82"/>
      <c r="P29" s="83" t="s">
        <v>6</v>
      </c>
      <c r="Q29" s="96">
        <v>63.1</v>
      </c>
      <c r="R29" s="86"/>
      <c r="S29" s="86">
        <f>Q29*R29</f>
        <v>0</v>
      </c>
    </row>
    <row r="30" spans="1:19" x14ac:dyDescent="0.25">
      <c r="A30" s="109"/>
      <c r="B30" s="99" t="s">
        <v>18</v>
      </c>
      <c r="C30" s="100"/>
      <c r="D30" s="100"/>
      <c r="E30" s="40"/>
      <c r="F30" s="40"/>
      <c r="G30" s="41"/>
      <c r="H30" s="25"/>
      <c r="I30" s="34">
        <v>2</v>
      </c>
      <c r="J30" s="25" t="s">
        <v>7</v>
      </c>
      <c r="K30" s="25">
        <v>22</v>
      </c>
      <c r="L30" s="25" t="s">
        <v>7</v>
      </c>
      <c r="M30" s="25">
        <v>0.3</v>
      </c>
      <c r="N30" s="25" t="s">
        <v>8</v>
      </c>
      <c r="O30" s="26">
        <f>I30*K30*M30</f>
        <v>13.2</v>
      </c>
      <c r="P30" s="84"/>
      <c r="Q30" s="97"/>
      <c r="R30" s="87"/>
      <c r="S30" s="87"/>
    </row>
    <row r="31" spans="1:19" x14ac:dyDescent="0.25">
      <c r="A31" s="109"/>
      <c r="B31" s="42"/>
      <c r="C31" s="40"/>
      <c r="D31" s="40"/>
      <c r="E31" s="40"/>
      <c r="F31" s="40"/>
      <c r="G31" s="41"/>
      <c r="H31" s="25"/>
      <c r="I31" s="34">
        <v>2</v>
      </c>
      <c r="J31" s="25" t="s">
        <v>7</v>
      </c>
      <c r="K31" s="25">
        <v>7</v>
      </c>
      <c r="L31" s="25" t="s">
        <v>7</v>
      </c>
      <c r="M31" s="25">
        <v>0.3</v>
      </c>
      <c r="N31" s="25" t="s">
        <v>8</v>
      </c>
      <c r="O31" s="26">
        <f t="shared" ref="O31:O32" si="0">I31*K31*M31</f>
        <v>4.2</v>
      </c>
      <c r="P31" s="84"/>
      <c r="Q31" s="97"/>
      <c r="R31" s="87"/>
      <c r="S31" s="87"/>
    </row>
    <row r="32" spans="1:19" x14ac:dyDescent="0.25">
      <c r="A32" s="109"/>
      <c r="B32" s="42"/>
      <c r="C32" s="40"/>
      <c r="D32" s="40"/>
      <c r="E32" s="40"/>
      <c r="F32" s="40"/>
      <c r="G32" s="41"/>
      <c r="H32" s="25"/>
      <c r="I32" s="34">
        <v>1</v>
      </c>
      <c r="J32" s="25" t="s">
        <v>7</v>
      </c>
      <c r="K32" s="25">
        <v>7</v>
      </c>
      <c r="L32" s="25" t="s">
        <v>7</v>
      </c>
      <c r="M32" s="25">
        <v>0.3</v>
      </c>
      <c r="N32" s="25" t="s">
        <v>8</v>
      </c>
      <c r="O32" s="26">
        <f t="shared" si="0"/>
        <v>2.1</v>
      </c>
      <c r="P32" s="84"/>
      <c r="Q32" s="97"/>
      <c r="R32" s="87"/>
      <c r="S32" s="87"/>
    </row>
    <row r="33" spans="1:19" x14ac:dyDescent="0.25">
      <c r="A33" s="109"/>
      <c r="B33" s="99" t="s">
        <v>13</v>
      </c>
      <c r="C33" s="100"/>
      <c r="D33" s="100"/>
      <c r="E33" s="36"/>
      <c r="F33" s="36"/>
      <c r="G33" s="41">
        <v>2</v>
      </c>
      <c r="H33" s="25" t="s">
        <v>7</v>
      </c>
      <c r="I33" s="34">
        <v>4</v>
      </c>
      <c r="J33" s="25" t="s">
        <v>7</v>
      </c>
      <c r="K33" s="25">
        <v>1</v>
      </c>
      <c r="L33" s="25" t="s">
        <v>7</v>
      </c>
      <c r="M33" s="25">
        <v>2.4500000000000002</v>
      </c>
      <c r="N33" s="25" t="s">
        <v>8</v>
      </c>
      <c r="O33" s="26">
        <f>G33*I33*K33*M33</f>
        <v>19.600000000000001</v>
      </c>
      <c r="P33" s="84"/>
      <c r="Q33" s="97"/>
      <c r="R33" s="87"/>
      <c r="S33" s="87"/>
    </row>
    <row r="34" spans="1:19" x14ac:dyDescent="0.25">
      <c r="A34" s="109"/>
      <c r="B34" s="99" t="s">
        <v>14</v>
      </c>
      <c r="C34" s="100"/>
      <c r="D34" s="100"/>
      <c r="E34" s="36"/>
      <c r="F34" s="36"/>
      <c r="G34" s="41">
        <v>1</v>
      </c>
      <c r="H34" s="25" t="s">
        <v>7</v>
      </c>
      <c r="I34" s="34">
        <v>6</v>
      </c>
      <c r="J34" s="25" t="s">
        <v>7</v>
      </c>
      <c r="K34" s="25">
        <v>2</v>
      </c>
      <c r="L34" s="25" t="s">
        <v>7</v>
      </c>
      <c r="M34" s="25">
        <v>1.5</v>
      </c>
      <c r="N34" s="25" t="s">
        <v>8</v>
      </c>
      <c r="O34" s="26">
        <f>G34*I34*K34*M34</f>
        <v>18</v>
      </c>
      <c r="P34" s="84"/>
      <c r="Q34" s="97"/>
      <c r="R34" s="87"/>
      <c r="S34" s="87"/>
    </row>
    <row r="35" spans="1:19" x14ac:dyDescent="0.25">
      <c r="A35" s="109"/>
      <c r="B35" s="46"/>
      <c r="C35" s="36"/>
      <c r="D35" s="36"/>
      <c r="E35" s="36"/>
      <c r="F35" s="36"/>
      <c r="G35" s="41">
        <v>1</v>
      </c>
      <c r="H35" s="25" t="s">
        <v>7</v>
      </c>
      <c r="I35" s="34">
        <v>4</v>
      </c>
      <c r="J35" s="25" t="s">
        <v>7</v>
      </c>
      <c r="K35" s="25">
        <v>1</v>
      </c>
      <c r="L35" s="25" t="s">
        <v>7</v>
      </c>
      <c r="M35" s="25">
        <v>1.5</v>
      </c>
      <c r="N35" s="25" t="s">
        <v>8</v>
      </c>
      <c r="O35" s="26">
        <f>G35*I35*K35*M35</f>
        <v>6</v>
      </c>
      <c r="P35" s="84"/>
      <c r="Q35" s="97"/>
      <c r="R35" s="87"/>
      <c r="S35" s="87"/>
    </row>
    <row r="36" spans="1:19" x14ac:dyDescent="0.25">
      <c r="A36" s="110"/>
      <c r="B36" s="103" t="s">
        <v>9</v>
      </c>
      <c r="C36" s="89"/>
      <c r="D36" s="89"/>
      <c r="E36" s="89"/>
      <c r="F36" s="89"/>
      <c r="G36" s="89"/>
      <c r="H36" s="89"/>
      <c r="I36" s="89"/>
      <c r="J36" s="89"/>
      <c r="K36" s="89"/>
      <c r="L36" s="89"/>
      <c r="M36" s="89"/>
      <c r="N36" s="29" t="s">
        <v>8</v>
      </c>
      <c r="O36" s="37">
        <f>SUM(O30:O35)</f>
        <v>63.1</v>
      </c>
      <c r="P36" s="85"/>
      <c r="Q36" s="98"/>
      <c r="R36" s="88"/>
      <c r="S36" s="88"/>
    </row>
    <row r="37" spans="1:19" ht="79.5" customHeight="1" x14ac:dyDescent="0.25">
      <c r="A37" s="108">
        <v>7</v>
      </c>
      <c r="B37" s="80" t="s">
        <v>21</v>
      </c>
      <c r="C37" s="81"/>
      <c r="D37" s="81"/>
      <c r="E37" s="81"/>
      <c r="F37" s="81"/>
      <c r="G37" s="81"/>
      <c r="H37" s="81"/>
      <c r="I37" s="81"/>
      <c r="J37" s="81"/>
      <c r="K37" s="81"/>
      <c r="L37" s="81"/>
      <c r="M37" s="81"/>
      <c r="N37" s="81"/>
      <c r="O37" s="82"/>
      <c r="P37" s="83" t="s">
        <v>6</v>
      </c>
      <c r="Q37" s="96">
        <v>24</v>
      </c>
      <c r="R37" s="86"/>
      <c r="S37" s="86">
        <f>Q37*R37</f>
        <v>0</v>
      </c>
    </row>
    <row r="38" spans="1:19" x14ac:dyDescent="0.25">
      <c r="A38" s="109"/>
      <c r="B38" s="99" t="s">
        <v>34</v>
      </c>
      <c r="C38" s="100"/>
      <c r="D38" s="100"/>
      <c r="E38" s="36"/>
      <c r="F38" s="36"/>
      <c r="G38" s="41">
        <v>1</v>
      </c>
      <c r="H38" s="25" t="s">
        <v>7</v>
      </c>
      <c r="I38" s="34">
        <v>6</v>
      </c>
      <c r="J38" s="25" t="s">
        <v>7</v>
      </c>
      <c r="K38" s="25">
        <v>2</v>
      </c>
      <c r="L38" s="25" t="s">
        <v>7</v>
      </c>
      <c r="M38" s="25">
        <v>1.5</v>
      </c>
      <c r="N38" s="25" t="s">
        <v>8</v>
      </c>
      <c r="O38" s="26">
        <f>G38*I38*K38*M38</f>
        <v>18</v>
      </c>
      <c r="P38" s="84"/>
      <c r="Q38" s="97"/>
      <c r="R38" s="87"/>
      <c r="S38" s="87"/>
    </row>
    <row r="39" spans="1:19" x14ac:dyDescent="0.25">
      <c r="A39" s="109"/>
      <c r="B39" s="46"/>
      <c r="C39" s="36"/>
      <c r="D39" s="36"/>
      <c r="E39" s="36"/>
      <c r="F39" s="36"/>
      <c r="G39" s="41">
        <v>1</v>
      </c>
      <c r="H39" s="25" t="s">
        <v>7</v>
      </c>
      <c r="I39" s="34">
        <v>4</v>
      </c>
      <c r="J39" s="25" t="s">
        <v>7</v>
      </c>
      <c r="K39" s="25">
        <v>1</v>
      </c>
      <c r="L39" s="25" t="s">
        <v>7</v>
      </c>
      <c r="M39" s="25">
        <v>1.5</v>
      </c>
      <c r="N39" s="25" t="s">
        <v>8</v>
      </c>
      <c r="O39" s="26">
        <f>G39*I39*K39*M39</f>
        <v>6</v>
      </c>
      <c r="P39" s="84"/>
      <c r="Q39" s="97"/>
      <c r="R39" s="87"/>
      <c r="S39" s="87"/>
    </row>
    <row r="40" spans="1:19" x14ac:dyDescent="0.25">
      <c r="A40" s="110"/>
      <c r="B40" s="103" t="s">
        <v>9</v>
      </c>
      <c r="C40" s="89"/>
      <c r="D40" s="89"/>
      <c r="E40" s="89"/>
      <c r="F40" s="89"/>
      <c r="G40" s="89"/>
      <c r="H40" s="89"/>
      <c r="I40" s="89"/>
      <c r="J40" s="89"/>
      <c r="K40" s="89"/>
      <c r="L40" s="89"/>
      <c r="M40" s="89"/>
      <c r="N40" s="29" t="s">
        <v>8</v>
      </c>
      <c r="O40" s="37">
        <f>SUM(O38:O39)</f>
        <v>24</v>
      </c>
      <c r="P40" s="85"/>
      <c r="Q40" s="98"/>
      <c r="R40" s="88"/>
      <c r="S40" s="88"/>
    </row>
    <row r="41" spans="1:19" ht="63" customHeight="1" x14ac:dyDescent="0.25">
      <c r="A41" s="56">
        <v>8</v>
      </c>
      <c r="B41" s="90" t="s">
        <v>23</v>
      </c>
      <c r="C41" s="91"/>
      <c r="D41" s="91"/>
      <c r="E41" s="91"/>
      <c r="F41" s="91"/>
      <c r="G41" s="91"/>
      <c r="H41" s="91"/>
      <c r="I41" s="91"/>
      <c r="J41" s="91"/>
      <c r="K41" s="91"/>
      <c r="L41" s="91"/>
      <c r="M41" s="91"/>
      <c r="N41" s="91"/>
      <c r="O41" s="92"/>
      <c r="P41" s="38" t="s">
        <v>6</v>
      </c>
      <c r="Q41" s="39">
        <v>24</v>
      </c>
      <c r="R41" s="20"/>
      <c r="S41" s="20">
        <f>Q41*R41</f>
        <v>0</v>
      </c>
    </row>
    <row r="42" spans="1:19" ht="24.95" customHeight="1" x14ac:dyDescent="0.25">
      <c r="A42" s="59"/>
      <c r="B42" s="59"/>
      <c r="C42" s="59"/>
      <c r="D42" s="59"/>
      <c r="E42" s="111" t="s">
        <v>24</v>
      </c>
      <c r="F42" s="111"/>
      <c r="G42" s="111"/>
      <c r="H42" s="111"/>
      <c r="I42" s="111"/>
      <c r="J42" s="111"/>
      <c r="K42" s="111"/>
      <c r="L42" s="111"/>
      <c r="M42" s="111"/>
      <c r="N42" s="111"/>
      <c r="O42" s="111"/>
      <c r="P42" s="111"/>
      <c r="Q42" s="111"/>
      <c r="R42" s="19" t="s">
        <v>8</v>
      </c>
      <c r="S42" s="53">
        <f>SUM(S6:S41)</f>
        <v>0</v>
      </c>
    </row>
    <row r="43" spans="1:19" ht="24.95" customHeight="1" x14ac:dyDescent="0.25">
      <c r="A43" s="59"/>
      <c r="B43" s="59"/>
      <c r="C43" s="59"/>
      <c r="D43" s="59"/>
      <c r="E43" s="112" t="s">
        <v>49</v>
      </c>
      <c r="F43" s="112"/>
      <c r="G43" s="112"/>
      <c r="H43" s="112"/>
      <c r="I43" s="112"/>
      <c r="J43" s="112"/>
      <c r="K43" s="112"/>
      <c r="L43" s="112"/>
      <c r="M43" s="112"/>
      <c r="N43" s="112"/>
      <c r="O43" s="112"/>
      <c r="P43" s="112"/>
      <c r="Q43" s="112"/>
      <c r="R43" s="16" t="s">
        <v>8</v>
      </c>
      <c r="S43" s="53">
        <f>S42*0.18</f>
        <v>0</v>
      </c>
    </row>
    <row r="44" spans="1:19" ht="24.95" customHeight="1" x14ac:dyDescent="0.25">
      <c r="A44" s="59"/>
      <c r="B44" s="59"/>
      <c r="C44" s="59"/>
      <c r="D44" s="59"/>
      <c r="E44" s="113" t="s">
        <v>25</v>
      </c>
      <c r="F44" s="113"/>
      <c r="G44" s="113"/>
      <c r="H44" s="113"/>
      <c r="I44" s="113"/>
      <c r="J44" s="113"/>
      <c r="K44" s="113"/>
      <c r="L44" s="113"/>
      <c r="M44" s="113"/>
      <c r="N44" s="113"/>
      <c r="O44" s="113"/>
      <c r="P44" s="113"/>
      <c r="Q44" s="113"/>
      <c r="R44" s="16" t="s">
        <v>8</v>
      </c>
      <c r="S44" s="53">
        <f>SUM(S42:S43)</f>
        <v>0</v>
      </c>
    </row>
    <row r="45" spans="1:19" ht="24.95" customHeight="1" x14ac:dyDescent="0.25">
      <c r="A45" s="59"/>
      <c r="B45" s="59"/>
      <c r="C45" s="59"/>
      <c r="D45" s="59"/>
      <c r="E45" s="113" t="s">
        <v>26</v>
      </c>
      <c r="F45" s="113"/>
      <c r="G45" s="113"/>
      <c r="H45" s="113"/>
      <c r="I45" s="113"/>
      <c r="J45" s="113"/>
      <c r="K45" s="113"/>
      <c r="L45" s="113"/>
      <c r="M45" s="113"/>
      <c r="N45" s="113"/>
      <c r="O45" s="113"/>
      <c r="P45" s="113"/>
      <c r="Q45" s="113"/>
      <c r="R45" s="16" t="s">
        <v>8</v>
      </c>
      <c r="S45" s="53">
        <f>ROUND(S44,0)</f>
        <v>0</v>
      </c>
    </row>
    <row r="46" spans="1:19" x14ac:dyDescent="0.25">
      <c r="A46" s="21"/>
      <c r="B46" s="21"/>
      <c r="C46" s="21"/>
      <c r="D46" s="21"/>
      <c r="E46" s="125"/>
      <c r="F46" s="125"/>
      <c r="G46" s="125"/>
      <c r="H46" s="125"/>
      <c r="I46" s="125"/>
      <c r="J46" s="125"/>
      <c r="K46" s="125"/>
      <c r="L46" s="125"/>
      <c r="M46" s="125"/>
      <c r="N46" s="125"/>
      <c r="O46" s="125"/>
      <c r="P46" s="125"/>
      <c r="Q46" s="125"/>
      <c r="R46" s="16"/>
      <c r="S46" s="22"/>
    </row>
    <row r="47" spans="1:19" x14ac:dyDescent="0.25">
      <c r="A47" s="21"/>
      <c r="B47" s="21"/>
      <c r="C47" s="21"/>
      <c r="D47" s="21"/>
      <c r="E47" s="126"/>
      <c r="F47" s="126"/>
      <c r="G47" s="126"/>
      <c r="H47" s="126"/>
      <c r="I47" s="126"/>
      <c r="J47" s="126"/>
      <c r="K47" s="126"/>
      <c r="L47" s="126"/>
      <c r="M47" s="126"/>
      <c r="N47" s="126"/>
      <c r="O47" s="126"/>
      <c r="P47" s="126"/>
      <c r="Q47" s="126"/>
      <c r="R47" s="16"/>
      <c r="S47" s="22"/>
    </row>
    <row r="48" spans="1:19" x14ac:dyDescent="0.25">
      <c r="A48" s="21"/>
      <c r="B48" s="21"/>
      <c r="C48" s="21"/>
      <c r="D48" s="21"/>
      <c r="E48" s="125"/>
      <c r="F48" s="125"/>
      <c r="G48" s="125"/>
      <c r="H48" s="125"/>
      <c r="I48" s="125"/>
      <c r="J48" s="125"/>
      <c r="K48" s="125"/>
      <c r="L48" s="125"/>
      <c r="M48" s="125"/>
      <c r="N48" s="125"/>
      <c r="O48" s="125"/>
      <c r="P48" s="125"/>
      <c r="Q48" s="125"/>
      <c r="R48" s="16"/>
      <c r="S48" s="22"/>
    </row>
    <row r="49" spans="1:19" x14ac:dyDescent="0.25">
      <c r="A49" s="21"/>
      <c r="B49" s="21"/>
      <c r="C49" s="21"/>
      <c r="D49" s="21"/>
      <c r="E49" s="127"/>
      <c r="F49" s="127"/>
      <c r="G49" s="127"/>
      <c r="H49" s="127"/>
      <c r="I49" s="127"/>
      <c r="J49" s="127"/>
      <c r="K49" s="127"/>
      <c r="L49" s="127"/>
      <c r="M49" s="127"/>
      <c r="N49" s="127"/>
      <c r="O49" s="127"/>
      <c r="P49" s="127"/>
      <c r="Q49" s="127"/>
      <c r="R49" s="16"/>
      <c r="S49" s="22"/>
    </row>
    <row r="50" spans="1:19" x14ac:dyDescent="0.25">
      <c r="A50" s="21"/>
      <c r="B50" s="21"/>
      <c r="C50" s="21"/>
      <c r="D50" s="21"/>
      <c r="E50" s="127"/>
      <c r="F50" s="127"/>
      <c r="G50" s="127"/>
      <c r="H50" s="127"/>
      <c r="I50" s="127"/>
      <c r="J50" s="127"/>
      <c r="K50" s="127"/>
      <c r="L50" s="127"/>
      <c r="M50" s="127"/>
      <c r="N50" s="127"/>
      <c r="O50" s="127"/>
      <c r="P50" s="127"/>
      <c r="Q50" s="127"/>
      <c r="R50" s="16"/>
      <c r="S50" s="22"/>
    </row>
    <row r="51" spans="1:19" x14ac:dyDescent="0.25">
      <c r="A51" s="114"/>
      <c r="B51" s="114"/>
      <c r="C51" s="114"/>
      <c r="D51" s="114"/>
      <c r="E51" s="114"/>
      <c r="F51" s="114"/>
      <c r="G51" s="114"/>
      <c r="H51" s="114"/>
      <c r="I51" s="114"/>
      <c r="J51" s="114"/>
      <c r="K51" s="114"/>
      <c r="L51" s="114"/>
      <c r="M51" s="114"/>
      <c r="N51" s="114"/>
      <c r="O51" s="114"/>
      <c r="P51" s="114"/>
      <c r="Q51" s="114"/>
      <c r="R51" s="114"/>
      <c r="S51" s="114"/>
    </row>
    <row r="52" spans="1:19" x14ac:dyDescent="0.25">
      <c r="A52" s="21"/>
      <c r="B52" s="21"/>
      <c r="C52" s="21"/>
      <c r="D52" s="21"/>
      <c r="E52" s="21"/>
      <c r="F52" s="71"/>
      <c r="G52" s="71"/>
      <c r="H52" s="71"/>
      <c r="I52" s="71"/>
      <c r="J52" s="71"/>
      <c r="K52" s="71"/>
      <c r="L52" s="71"/>
      <c r="M52" s="71"/>
      <c r="N52" s="71"/>
      <c r="O52" s="71"/>
      <c r="P52" s="71"/>
      <c r="Q52" s="71"/>
      <c r="R52" s="71"/>
      <c r="S52" s="71"/>
    </row>
    <row r="53" spans="1:19" x14ac:dyDescent="0.25">
      <c r="A53" s="21"/>
      <c r="B53" s="21"/>
      <c r="C53" s="21"/>
      <c r="D53" s="21"/>
      <c r="E53" s="21"/>
      <c r="F53" s="71"/>
      <c r="G53" s="71"/>
      <c r="H53" s="71"/>
      <c r="I53" s="71"/>
      <c r="J53" s="71"/>
      <c r="K53" s="71"/>
      <c r="L53" s="71"/>
      <c r="M53" s="71"/>
      <c r="N53" s="71"/>
      <c r="O53" s="71"/>
      <c r="P53" s="71"/>
      <c r="Q53" s="71"/>
      <c r="R53" s="71"/>
      <c r="S53" s="71"/>
    </row>
  </sheetData>
  <sheetProtection password="CE88" sheet="1" objects="1" scenarios="1"/>
  <mergeCells count="59">
    <mergeCell ref="E48:Q48"/>
    <mergeCell ref="E49:Q49"/>
    <mergeCell ref="E50:Q50"/>
    <mergeCell ref="A51:S51"/>
    <mergeCell ref="E42:Q42"/>
    <mergeCell ref="E43:Q43"/>
    <mergeCell ref="E44:Q44"/>
    <mergeCell ref="E45:Q45"/>
    <mergeCell ref="E46:Q46"/>
    <mergeCell ref="E47:Q47"/>
    <mergeCell ref="Q37:Q40"/>
    <mergeCell ref="R37:R40"/>
    <mergeCell ref="S37:S40"/>
    <mergeCell ref="B38:D38"/>
    <mergeCell ref="B40:M40"/>
    <mergeCell ref="P37:P40"/>
    <mergeCell ref="B41:O41"/>
    <mergeCell ref="B33:D33"/>
    <mergeCell ref="B34:D34"/>
    <mergeCell ref="B36:M36"/>
    <mergeCell ref="A37:A40"/>
    <mergeCell ref="B37:O37"/>
    <mergeCell ref="S24:S28"/>
    <mergeCell ref="B25:D25"/>
    <mergeCell ref="K28:M28"/>
    <mergeCell ref="A29:A36"/>
    <mergeCell ref="B29:O29"/>
    <mergeCell ref="P29:P36"/>
    <mergeCell ref="Q29:Q36"/>
    <mergeCell ref="R29:R36"/>
    <mergeCell ref="S29:S36"/>
    <mergeCell ref="B30:D30"/>
    <mergeCell ref="R24:R28"/>
    <mergeCell ref="B23:O23"/>
    <mergeCell ref="A24:A28"/>
    <mergeCell ref="B24:O24"/>
    <mergeCell ref="P24:P28"/>
    <mergeCell ref="Q24:Q28"/>
    <mergeCell ref="S13:S22"/>
    <mergeCell ref="B19:D21"/>
    <mergeCell ref="E19:G19"/>
    <mergeCell ref="E20:G21"/>
    <mergeCell ref="B22:M22"/>
    <mergeCell ref="Q13:Q22"/>
    <mergeCell ref="B12:O12"/>
    <mergeCell ref="A13:A22"/>
    <mergeCell ref="B13:O13"/>
    <mergeCell ref="P13:P22"/>
    <mergeCell ref="R13:R22"/>
    <mergeCell ref="A1:S1"/>
    <mergeCell ref="A2:S2"/>
    <mergeCell ref="B5:O5"/>
    <mergeCell ref="A6:A11"/>
    <mergeCell ref="B6:O6"/>
    <mergeCell ref="P6:P11"/>
    <mergeCell ref="Q6:Q11"/>
    <mergeCell ref="R6:R11"/>
    <mergeCell ref="S6:S11"/>
    <mergeCell ref="K11:M11"/>
  </mergeCells>
  <pageMargins left="0.7" right="0.7" top="0.75" bottom="0.75" header="0.3" footer="0.3"/>
  <pageSetup paperSize="9" scale="85"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workbookViewId="0">
      <selection activeCell="Q3" sqref="Q3"/>
    </sheetView>
  </sheetViews>
  <sheetFormatPr defaultRowHeight="15" x14ac:dyDescent="0.25"/>
  <cols>
    <col min="1" max="1" width="6.85546875" style="8" customWidth="1"/>
    <col min="2" max="2" width="6.28515625" style="8" customWidth="1"/>
    <col min="3" max="3" width="6.5703125" style="8" customWidth="1"/>
    <col min="4" max="4" width="9.140625" style="8"/>
    <col min="5" max="5" width="4.28515625" style="8" customWidth="1"/>
    <col min="6" max="6" width="0.42578125" style="8" customWidth="1"/>
    <col min="7" max="7" width="5.42578125" style="8" customWidth="1"/>
    <col min="8" max="8" width="4.5703125" style="8" customWidth="1"/>
    <col min="9" max="9" width="5.42578125" style="8" customWidth="1"/>
    <col min="10" max="10" width="4.28515625" style="8" customWidth="1"/>
    <col min="11" max="11" width="6" style="8" customWidth="1"/>
    <col min="12" max="12" width="4" style="8" customWidth="1"/>
    <col min="13" max="13" width="8.5703125" style="8" customWidth="1"/>
    <col min="14" max="14" width="4" style="8" customWidth="1"/>
    <col min="15" max="15" width="9.140625" style="8"/>
    <col min="16" max="16" width="6.42578125" style="8" customWidth="1"/>
    <col min="17" max="17" width="7.140625" style="8" customWidth="1"/>
    <col min="18" max="18" width="20.7109375" style="8" customWidth="1"/>
    <col min="19" max="19" width="23.28515625" style="8" customWidth="1"/>
    <col min="20" max="16384" width="9.140625" style="8"/>
  </cols>
  <sheetData>
    <row r="1" spans="1:19" ht="18.75" x14ac:dyDescent="0.25">
      <c r="A1" s="73" t="s">
        <v>58</v>
      </c>
      <c r="B1" s="117"/>
      <c r="C1" s="117"/>
      <c r="D1" s="117"/>
      <c r="E1" s="117"/>
      <c r="F1" s="117"/>
      <c r="G1" s="117"/>
      <c r="H1" s="117"/>
      <c r="I1" s="117"/>
      <c r="J1" s="117"/>
      <c r="K1" s="117"/>
      <c r="L1" s="117"/>
      <c r="M1" s="117"/>
      <c r="N1" s="117"/>
      <c r="O1" s="117"/>
      <c r="P1" s="117"/>
      <c r="Q1" s="117"/>
      <c r="R1" s="117"/>
    </row>
    <row r="2" spans="1:19" ht="24" customHeight="1" x14ac:dyDescent="0.25">
      <c r="A2" s="74" t="s">
        <v>35</v>
      </c>
      <c r="B2" s="74"/>
      <c r="C2" s="74"/>
      <c r="D2" s="74"/>
      <c r="E2" s="74"/>
      <c r="F2" s="74"/>
      <c r="G2" s="74"/>
      <c r="H2" s="74"/>
      <c r="I2" s="74"/>
      <c r="J2" s="74"/>
      <c r="K2" s="74"/>
      <c r="L2" s="74"/>
      <c r="M2" s="74"/>
      <c r="N2" s="74"/>
      <c r="O2" s="74"/>
      <c r="P2" s="74"/>
      <c r="Q2" s="74"/>
      <c r="R2" s="74"/>
    </row>
    <row r="3" spans="1:19" ht="30.75" customHeight="1" x14ac:dyDescent="0.25">
      <c r="A3" s="9" t="s">
        <v>69</v>
      </c>
      <c r="B3" s="10"/>
      <c r="C3" s="10"/>
      <c r="D3" s="10"/>
      <c r="E3" s="10"/>
      <c r="F3" s="10"/>
      <c r="G3" s="11"/>
      <c r="H3" s="11"/>
      <c r="I3" s="11"/>
      <c r="J3" s="11"/>
      <c r="K3" s="11"/>
      <c r="L3" s="11"/>
      <c r="M3" s="11"/>
      <c r="N3" s="11"/>
      <c r="O3" s="11"/>
      <c r="P3" s="11"/>
      <c r="Q3" s="11"/>
      <c r="R3" s="11"/>
    </row>
    <row r="4" spans="1:19" ht="15.75" x14ac:dyDescent="0.25">
      <c r="A4" s="67"/>
      <c r="B4" s="67"/>
      <c r="C4" s="67"/>
      <c r="D4" s="67"/>
      <c r="E4" s="67"/>
      <c r="F4" s="12"/>
      <c r="G4" s="12"/>
      <c r="H4" s="12"/>
      <c r="I4" s="12"/>
      <c r="J4" s="12"/>
      <c r="K4" s="12"/>
      <c r="L4" s="12"/>
      <c r="M4" s="12"/>
      <c r="N4" s="12"/>
      <c r="O4" s="12"/>
      <c r="P4" s="12"/>
      <c r="Q4" s="12"/>
      <c r="R4" s="12"/>
    </row>
    <row r="5" spans="1:19" ht="49.5" customHeight="1" x14ac:dyDescent="0.25">
      <c r="A5" s="54" t="s">
        <v>54</v>
      </c>
      <c r="B5" s="76" t="s">
        <v>0</v>
      </c>
      <c r="C5" s="76"/>
      <c r="D5" s="76"/>
      <c r="E5" s="76"/>
      <c r="F5" s="76"/>
      <c r="G5" s="76"/>
      <c r="H5" s="76"/>
      <c r="I5" s="76"/>
      <c r="J5" s="76"/>
      <c r="K5" s="76"/>
      <c r="L5" s="76"/>
      <c r="M5" s="76"/>
      <c r="N5" s="76"/>
      <c r="O5" s="76"/>
      <c r="P5" s="54" t="s">
        <v>1</v>
      </c>
      <c r="Q5" s="54" t="s">
        <v>2</v>
      </c>
      <c r="R5" s="14" t="s">
        <v>3</v>
      </c>
      <c r="S5" s="14" t="s">
        <v>4</v>
      </c>
    </row>
    <row r="6" spans="1:19" ht="63.75" customHeight="1" x14ac:dyDescent="0.25">
      <c r="A6" s="108">
        <v>1</v>
      </c>
      <c r="B6" s="80" t="s">
        <v>5</v>
      </c>
      <c r="C6" s="81"/>
      <c r="D6" s="81"/>
      <c r="E6" s="81"/>
      <c r="F6" s="81"/>
      <c r="G6" s="81"/>
      <c r="H6" s="81"/>
      <c r="I6" s="81"/>
      <c r="J6" s="81"/>
      <c r="K6" s="81"/>
      <c r="L6" s="81"/>
      <c r="M6" s="81"/>
      <c r="N6" s="81"/>
      <c r="O6" s="82"/>
      <c r="P6" s="83" t="s">
        <v>6</v>
      </c>
      <c r="Q6" s="83">
        <v>50.11</v>
      </c>
      <c r="R6" s="86"/>
      <c r="S6" s="86">
        <f>Q6*R6</f>
        <v>0</v>
      </c>
    </row>
    <row r="7" spans="1:19" x14ac:dyDescent="0.25">
      <c r="A7" s="109"/>
      <c r="B7" s="23"/>
      <c r="C7" s="24"/>
      <c r="D7" s="24"/>
      <c r="E7" s="24"/>
      <c r="F7" s="24"/>
      <c r="G7" s="24"/>
      <c r="H7" s="24"/>
      <c r="I7" s="24"/>
      <c r="J7" s="24"/>
      <c r="K7" s="25">
        <v>4</v>
      </c>
      <c r="L7" s="25" t="s">
        <v>7</v>
      </c>
      <c r="M7" s="25">
        <v>3.9</v>
      </c>
      <c r="N7" s="25" t="s">
        <v>8</v>
      </c>
      <c r="O7" s="26">
        <f>K7*M7</f>
        <v>15.6</v>
      </c>
      <c r="P7" s="84"/>
      <c r="Q7" s="84"/>
      <c r="R7" s="87"/>
      <c r="S7" s="87"/>
    </row>
    <row r="8" spans="1:19" x14ac:dyDescent="0.25">
      <c r="A8" s="109"/>
      <c r="B8" s="23"/>
      <c r="C8" s="24"/>
      <c r="D8" s="24"/>
      <c r="E8" s="24"/>
      <c r="F8" s="24"/>
      <c r="G8" s="24"/>
      <c r="H8" s="24"/>
      <c r="I8" s="24"/>
      <c r="J8" s="24"/>
      <c r="K8" s="25">
        <v>3.7</v>
      </c>
      <c r="L8" s="25" t="s">
        <v>7</v>
      </c>
      <c r="M8" s="25">
        <v>4.0999999999999996</v>
      </c>
      <c r="N8" s="25" t="s">
        <v>8</v>
      </c>
      <c r="O8" s="26">
        <f>K8*M8</f>
        <v>15.17</v>
      </c>
      <c r="P8" s="84"/>
      <c r="Q8" s="84"/>
      <c r="R8" s="87"/>
      <c r="S8" s="87"/>
    </row>
    <row r="9" spans="1:19" x14ac:dyDescent="0.25">
      <c r="A9" s="109"/>
      <c r="B9" s="23"/>
      <c r="C9" s="24"/>
      <c r="D9" s="24"/>
      <c r="E9" s="24"/>
      <c r="F9" s="24"/>
      <c r="G9" s="24"/>
      <c r="H9" s="24"/>
      <c r="I9" s="24"/>
      <c r="J9" s="24"/>
      <c r="K9" s="25">
        <v>3.9</v>
      </c>
      <c r="L9" s="25" t="s">
        <v>7</v>
      </c>
      <c r="M9" s="25">
        <v>3.1</v>
      </c>
      <c r="N9" s="25" t="s">
        <v>8</v>
      </c>
      <c r="O9" s="26">
        <f>K9*M9</f>
        <v>12.09</v>
      </c>
      <c r="P9" s="84"/>
      <c r="Q9" s="84"/>
      <c r="R9" s="87"/>
      <c r="S9" s="87"/>
    </row>
    <row r="10" spans="1:19" x14ac:dyDescent="0.25">
      <c r="A10" s="109"/>
      <c r="B10" s="23"/>
      <c r="C10" s="24"/>
      <c r="D10" s="24"/>
      <c r="E10" s="24"/>
      <c r="F10" s="24"/>
      <c r="G10" s="24"/>
      <c r="H10" s="24"/>
      <c r="I10" s="24"/>
      <c r="J10" s="24"/>
      <c r="K10" s="25">
        <v>2.9</v>
      </c>
      <c r="L10" s="25" t="s">
        <v>7</v>
      </c>
      <c r="M10" s="25">
        <v>2.5</v>
      </c>
      <c r="N10" s="25" t="s">
        <v>8</v>
      </c>
      <c r="O10" s="26">
        <f>K10*M10</f>
        <v>7.25</v>
      </c>
      <c r="P10" s="84"/>
      <c r="Q10" s="84"/>
      <c r="R10" s="87"/>
      <c r="S10" s="87"/>
    </row>
    <row r="11" spans="1:19" ht="28.5" customHeight="1" x14ac:dyDescent="0.25">
      <c r="A11" s="110"/>
      <c r="B11" s="27"/>
      <c r="C11" s="28"/>
      <c r="D11" s="28"/>
      <c r="E11" s="28"/>
      <c r="F11" s="28"/>
      <c r="G11" s="28"/>
      <c r="H11" s="28"/>
      <c r="I11" s="28"/>
      <c r="J11" s="28"/>
      <c r="K11" s="89" t="s">
        <v>9</v>
      </c>
      <c r="L11" s="89"/>
      <c r="M11" s="89"/>
      <c r="N11" s="29" t="s">
        <v>8</v>
      </c>
      <c r="O11" s="30">
        <f>SUM(O7:O10)</f>
        <v>50.11</v>
      </c>
      <c r="P11" s="85"/>
      <c r="Q11" s="85"/>
      <c r="R11" s="88"/>
      <c r="S11" s="88"/>
    </row>
    <row r="12" spans="1:19" ht="65.25" customHeight="1" x14ac:dyDescent="0.25">
      <c r="A12" s="55">
        <v>2</v>
      </c>
      <c r="B12" s="90" t="s">
        <v>10</v>
      </c>
      <c r="C12" s="91"/>
      <c r="D12" s="91"/>
      <c r="E12" s="91"/>
      <c r="F12" s="91"/>
      <c r="G12" s="91"/>
      <c r="H12" s="91"/>
      <c r="I12" s="91"/>
      <c r="J12" s="91"/>
      <c r="K12" s="91"/>
      <c r="L12" s="91"/>
      <c r="M12" s="91"/>
      <c r="N12" s="91"/>
      <c r="O12" s="92"/>
      <c r="P12" s="31" t="s">
        <v>6</v>
      </c>
      <c r="Q12" s="31">
        <v>50.11</v>
      </c>
      <c r="R12" s="17"/>
      <c r="S12" s="18">
        <f>Q12*R12</f>
        <v>0</v>
      </c>
    </row>
    <row r="13" spans="1:19" ht="45" customHeight="1" x14ac:dyDescent="0.25">
      <c r="A13" s="108">
        <v>3</v>
      </c>
      <c r="B13" s="93" t="s">
        <v>11</v>
      </c>
      <c r="C13" s="94"/>
      <c r="D13" s="94"/>
      <c r="E13" s="94"/>
      <c r="F13" s="94"/>
      <c r="G13" s="94"/>
      <c r="H13" s="94"/>
      <c r="I13" s="94"/>
      <c r="J13" s="94"/>
      <c r="K13" s="94"/>
      <c r="L13" s="94"/>
      <c r="M13" s="94"/>
      <c r="N13" s="94"/>
      <c r="O13" s="95"/>
      <c r="P13" s="83" t="s">
        <v>6</v>
      </c>
      <c r="Q13" s="96">
        <v>311.8</v>
      </c>
      <c r="R13" s="86"/>
      <c r="S13" s="86">
        <f>Q13*R13</f>
        <v>0</v>
      </c>
    </row>
    <row r="14" spans="1:19" x14ac:dyDescent="0.25">
      <c r="A14" s="109"/>
      <c r="B14" s="32"/>
      <c r="C14" s="33"/>
      <c r="D14" s="33"/>
      <c r="E14" s="33"/>
      <c r="F14" s="33"/>
      <c r="G14" s="34"/>
      <c r="H14" s="25"/>
      <c r="I14" s="34">
        <v>2</v>
      </c>
      <c r="J14" s="25" t="s">
        <v>7</v>
      </c>
      <c r="K14" s="25">
        <v>22</v>
      </c>
      <c r="L14" s="25" t="s">
        <v>7</v>
      </c>
      <c r="M14" s="25">
        <v>4.2</v>
      </c>
      <c r="N14" s="25" t="s">
        <v>8</v>
      </c>
      <c r="O14" s="26">
        <f>I14*K14*M14</f>
        <v>184.8</v>
      </c>
      <c r="P14" s="84"/>
      <c r="Q14" s="97"/>
      <c r="R14" s="87"/>
      <c r="S14" s="87"/>
    </row>
    <row r="15" spans="1:19" x14ac:dyDescent="0.25">
      <c r="A15" s="109"/>
      <c r="B15" s="32"/>
      <c r="C15" s="33"/>
      <c r="D15" s="33"/>
      <c r="E15" s="33"/>
      <c r="F15" s="33"/>
      <c r="G15" s="33"/>
      <c r="H15" s="33"/>
      <c r="I15" s="34">
        <v>2</v>
      </c>
      <c r="J15" s="25" t="s">
        <v>7</v>
      </c>
      <c r="K15" s="25">
        <v>7</v>
      </c>
      <c r="L15" s="25" t="s">
        <v>7</v>
      </c>
      <c r="M15" s="25">
        <v>4.2</v>
      </c>
      <c r="N15" s="25" t="s">
        <v>8</v>
      </c>
      <c r="O15" s="26">
        <f>I15*K15*M15</f>
        <v>58.800000000000004</v>
      </c>
      <c r="P15" s="84"/>
      <c r="Q15" s="97"/>
      <c r="R15" s="87"/>
      <c r="S15" s="87"/>
    </row>
    <row r="16" spans="1:19" x14ac:dyDescent="0.25">
      <c r="A16" s="109"/>
      <c r="B16" s="32"/>
      <c r="C16" s="33"/>
      <c r="D16" s="33"/>
      <c r="E16" s="33"/>
      <c r="F16" s="33"/>
      <c r="G16" s="33"/>
      <c r="H16" s="33"/>
      <c r="I16" s="34">
        <v>2</v>
      </c>
      <c r="J16" s="25" t="s">
        <v>7</v>
      </c>
      <c r="K16" s="25">
        <v>7</v>
      </c>
      <c r="L16" s="25" t="s">
        <v>7</v>
      </c>
      <c r="M16" s="25">
        <v>4.2</v>
      </c>
      <c r="N16" s="25" t="s">
        <v>8</v>
      </c>
      <c r="O16" s="26">
        <f>I16*K16*M16</f>
        <v>58.800000000000004</v>
      </c>
      <c r="P16" s="84"/>
      <c r="Q16" s="97"/>
      <c r="R16" s="87"/>
      <c r="S16" s="87"/>
    </row>
    <row r="17" spans="1:19" x14ac:dyDescent="0.25">
      <c r="A17" s="109"/>
      <c r="B17" s="32"/>
      <c r="C17" s="33"/>
      <c r="D17" s="33"/>
      <c r="E17" s="33"/>
      <c r="F17" s="33"/>
      <c r="G17" s="35">
        <v>2</v>
      </c>
      <c r="H17" s="25" t="s">
        <v>7</v>
      </c>
      <c r="I17" s="34">
        <v>2</v>
      </c>
      <c r="J17" s="25" t="s">
        <v>7</v>
      </c>
      <c r="K17" s="25">
        <v>4</v>
      </c>
      <c r="L17" s="25" t="s">
        <v>7</v>
      </c>
      <c r="M17" s="25">
        <v>1.2</v>
      </c>
      <c r="N17" s="25" t="s">
        <v>8</v>
      </c>
      <c r="O17" s="26">
        <f>G17*I17*K17*M17</f>
        <v>19.2</v>
      </c>
      <c r="P17" s="84"/>
      <c r="Q17" s="97"/>
      <c r="R17" s="87"/>
      <c r="S17" s="87"/>
    </row>
    <row r="18" spans="1:19" x14ac:dyDescent="0.25">
      <c r="A18" s="109"/>
      <c r="B18" s="32"/>
      <c r="C18" s="33"/>
      <c r="D18" s="33"/>
      <c r="E18" s="33"/>
      <c r="F18" s="33"/>
      <c r="G18" s="35">
        <v>2</v>
      </c>
      <c r="H18" s="25" t="s">
        <v>7</v>
      </c>
      <c r="I18" s="34">
        <v>8</v>
      </c>
      <c r="J18" s="25" t="s">
        <v>7</v>
      </c>
      <c r="K18" s="25">
        <v>2.5</v>
      </c>
      <c r="L18" s="25" t="s">
        <v>7</v>
      </c>
      <c r="M18" s="25">
        <v>0.6</v>
      </c>
      <c r="N18" s="25" t="s">
        <v>8</v>
      </c>
      <c r="O18" s="26">
        <f>G18*I18*K18*M18</f>
        <v>24</v>
      </c>
      <c r="P18" s="84"/>
      <c r="Q18" s="97"/>
      <c r="R18" s="87"/>
      <c r="S18" s="87"/>
    </row>
    <row r="19" spans="1:19" x14ac:dyDescent="0.25">
      <c r="A19" s="109"/>
      <c r="B19" s="99" t="s">
        <v>29</v>
      </c>
      <c r="C19" s="100"/>
      <c r="D19" s="100"/>
      <c r="E19" s="131" t="s">
        <v>13</v>
      </c>
      <c r="F19" s="131"/>
      <c r="G19" s="131"/>
      <c r="H19" s="36"/>
      <c r="I19" s="34">
        <v>4</v>
      </c>
      <c r="J19" s="25" t="s">
        <v>7</v>
      </c>
      <c r="K19" s="25">
        <v>1</v>
      </c>
      <c r="L19" s="25" t="s">
        <v>7</v>
      </c>
      <c r="M19" s="25">
        <v>2.4500000000000002</v>
      </c>
      <c r="N19" s="25" t="s">
        <v>8</v>
      </c>
      <c r="O19" s="26">
        <f>-I19*K19*M19</f>
        <v>-9.8000000000000007</v>
      </c>
      <c r="P19" s="84"/>
      <c r="Q19" s="97"/>
      <c r="R19" s="87"/>
      <c r="S19" s="87"/>
    </row>
    <row r="20" spans="1:19" x14ac:dyDescent="0.25">
      <c r="A20" s="109"/>
      <c r="B20" s="99"/>
      <c r="C20" s="100"/>
      <c r="D20" s="100"/>
      <c r="E20" s="131" t="s">
        <v>14</v>
      </c>
      <c r="F20" s="131"/>
      <c r="G20" s="131"/>
      <c r="H20" s="36"/>
      <c r="I20" s="34">
        <v>6</v>
      </c>
      <c r="J20" s="25" t="s">
        <v>7</v>
      </c>
      <c r="K20" s="25">
        <v>2</v>
      </c>
      <c r="L20" s="25" t="s">
        <v>7</v>
      </c>
      <c r="M20" s="25">
        <v>1.5</v>
      </c>
      <c r="N20" s="25" t="s">
        <v>8</v>
      </c>
      <c r="O20" s="26">
        <f>-I20*K20*M20</f>
        <v>-18</v>
      </c>
      <c r="P20" s="84"/>
      <c r="Q20" s="97"/>
      <c r="R20" s="87"/>
      <c r="S20" s="87"/>
    </row>
    <row r="21" spans="1:19" x14ac:dyDescent="0.25">
      <c r="A21" s="109"/>
      <c r="B21" s="99"/>
      <c r="C21" s="100"/>
      <c r="D21" s="100"/>
      <c r="E21" s="131"/>
      <c r="F21" s="131"/>
      <c r="G21" s="131"/>
      <c r="H21" s="36"/>
      <c r="I21" s="34">
        <v>4</v>
      </c>
      <c r="J21" s="25" t="s">
        <v>7</v>
      </c>
      <c r="K21" s="25">
        <v>1</v>
      </c>
      <c r="L21" s="25" t="s">
        <v>7</v>
      </c>
      <c r="M21" s="25">
        <v>1.5</v>
      </c>
      <c r="N21" s="25" t="s">
        <v>8</v>
      </c>
      <c r="O21" s="26">
        <f>-I21*K21*M21</f>
        <v>-6</v>
      </c>
      <c r="P21" s="84"/>
      <c r="Q21" s="97"/>
      <c r="R21" s="87"/>
      <c r="S21" s="87"/>
    </row>
    <row r="22" spans="1:19" ht="40.5" customHeight="1" x14ac:dyDescent="0.25">
      <c r="A22" s="110"/>
      <c r="B22" s="103" t="s">
        <v>9</v>
      </c>
      <c r="C22" s="89"/>
      <c r="D22" s="89"/>
      <c r="E22" s="89"/>
      <c r="F22" s="89"/>
      <c r="G22" s="89"/>
      <c r="H22" s="89"/>
      <c r="I22" s="89"/>
      <c r="J22" s="89"/>
      <c r="K22" s="89"/>
      <c r="L22" s="89"/>
      <c r="M22" s="89"/>
      <c r="N22" s="29" t="s">
        <v>8</v>
      </c>
      <c r="O22" s="37">
        <f>SUM(O14:O21)</f>
        <v>311.8</v>
      </c>
      <c r="P22" s="85"/>
      <c r="Q22" s="98"/>
      <c r="R22" s="88"/>
      <c r="S22" s="88"/>
    </row>
    <row r="23" spans="1:19" ht="66.75" customHeight="1" x14ac:dyDescent="0.25">
      <c r="A23" s="56">
        <v>4</v>
      </c>
      <c r="B23" s="80" t="s">
        <v>16</v>
      </c>
      <c r="C23" s="81"/>
      <c r="D23" s="81"/>
      <c r="E23" s="81"/>
      <c r="F23" s="81"/>
      <c r="G23" s="81"/>
      <c r="H23" s="81"/>
      <c r="I23" s="81"/>
      <c r="J23" s="81"/>
      <c r="K23" s="81"/>
      <c r="L23" s="81"/>
      <c r="M23" s="81"/>
      <c r="N23" s="81"/>
      <c r="O23" s="82"/>
      <c r="P23" s="38" t="s">
        <v>6</v>
      </c>
      <c r="Q23" s="39">
        <v>311.8</v>
      </c>
      <c r="R23" s="20"/>
      <c r="S23" s="20">
        <f>Q23*R23</f>
        <v>0</v>
      </c>
    </row>
    <row r="24" spans="1:19" ht="66" customHeight="1" x14ac:dyDescent="0.25">
      <c r="A24" s="115">
        <v>5</v>
      </c>
      <c r="B24" s="80" t="s">
        <v>17</v>
      </c>
      <c r="C24" s="81"/>
      <c r="D24" s="81"/>
      <c r="E24" s="81"/>
      <c r="F24" s="81"/>
      <c r="G24" s="81"/>
      <c r="H24" s="81"/>
      <c r="I24" s="81"/>
      <c r="J24" s="81"/>
      <c r="K24" s="81"/>
      <c r="L24" s="81"/>
      <c r="M24" s="81"/>
      <c r="N24" s="81"/>
      <c r="O24" s="82"/>
      <c r="P24" s="105" t="s">
        <v>6</v>
      </c>
      <c r="Q24" s="96">
        <v>19.5</v>
      </c>
      <c r="R24" s="86"/>
      <c r="S24" s="86">
        <f>Q24*R24</f>
        <v>0</v>
      </c>
    </row>
    <row r="25" spans="1:19" x14ac:dyDescent="0.25">
      <c r="A25" s="99"/>
      <c r="B25" s="99" t="s">
        <v>18</v>
      </c>
      <c r="C25" s="100"/>
      <c r="D25" s="100"/>
      <c r="E25" s="40"/>
      <c r="F25" s="40"/>
      <c r="G25" s="41"/>
      <c r="H25" s="25"/>
      <c r="I25" s="34">
        <v>2</v>
      </c>
      <c r="J25" s="25" t="s">
        <v>7</v>
      </c>
      <c r="K25" s="25">
        <v>22</v>
      </c>
      <c r="L25" s="25" t="s">
        <v>7</v>
      </c>
      <c r="M25" s="25">
        <v>0.3</v>
      </c>
      <c r="N25" s="25" t="s">
        <v>8</v>
      </c>
      <c r="O25" s="26">
        <f>I25*K25*M25</f>
        <v>13.2</v>
      </c>
      <c r="P25" s="106"/>
      <c r="Q25" s="97"/>
      <c r="R25" s="87"/>
      <c r="S25" s="87"/>
    </row>
    <row r="26" spans="1:19" x14ac:dyDescent="0.25">
      <c r="A26" s="99"/>
      <c r="B26" s="42"/>
      <c r="C26" s="40"/>
      <c r="D26" s="40"/>
      <c r="E26" s="40"/>
      <c r="F26" s="40"/>
      <c r="G26" s="41"/>
      <c r="H26" s="25"/>
      <c r="I26" s="34">
        <v>2</v>
      </c>
      <c r="J26" s="25" t="s">
        <v>7</v>
      </c>
      <c r="K26" s="25">
        <v>7</v>
      </c>
      <c r="L26" s="25" t="s">
        <v>7</v>
      </c>
      <c r="M26" s="25">
        <v>0.3</v>
      </c>
      <c r="N26" s="25" t="s">
        <v>8</v>
      </c>
      <c r="O26" s="26">
        <f>I26*K26*M26</f>
        <v>4.2</v>
      </c>
      <c r="P26" s="106"/>
      <c r="Q26" s="97"/>
      <c r="R26" s="87"/>
      <c r="S26" s="87"/>
    </row>
    <row r="27" spans="1:19" x14ac:dyDescent="0.25">
      <c r="A27" s="99"/>
      <c r="B27" s="42"/>
      <c r="C27" s="40"/>
      <c r="D27" s="40"/>
      <c r="E27" s="40"/>
      <c r="F27" s="40"/>
      <c r="G27" s="41"/>
      <c r="H27" s="25"/>
      <c r="I27" s="34">
        <v>1</v>
      </c>
      <c r="J27" s="25" t="s">
        <v>7</v>
      </c>
      <c r="K27" s="25">
        <v>7</v>
      </c>
      <c r="L27" s="25" t="s">
        <v>7</v>
      </c>
      <c r="M27" s="25">
        <v>0.3</v>
      </c>
      <c r="N27" s="25" t="s">
        <v>8</v>
      </c>
      <c r="O27" s="26">
        <f>I27*K27*M27</f>
        <v>2.1</v>
      </c>
      <c r="P27" s="106"/>
      <c r="Q27" s="97"/>
      <c r="R27" s="87"/>
      <c r="S27" s="87"/>
    </row>
    <row r="28" spans="1:19" ht="25.5" customHeight="1" x14ac:dyDescent="0.25">
      <c r="A28" s="116"/>
      <c r="B28" s="43"/>
      <c r="C28" s="44"/>
      <c r="D28" s="44"/>
      <c r="E28" s="44"/>
      <c r="F28" s="44"/>
      <c r="G28" s="44"/>
      <c r="H28" s="44"/>
      <c r="I28" s="44"/>
      <c r="J28" s="44"/>
      <c r="K28" s="132" t="s">
        <v>9</v>
      </c>
      <c r="L28" s="132"/>
      <c r="M28" s="132"/>
      <c r="N28" s="29" t="s">
        <v>8</v>
      </c>
      <c r="O28" s="45">
        <f>SUM(O25:O27)</f>
        <v>19.5</v>
      </c>
      <c r="P28" s="107"/>
      <c r="Q28" s="98"/>
      <c r="R28" s="88"/>
      <c r="S28" s="88"/>
    </row>
    <row r="29" spans="1:19" ht="85.5" customHeight="1" x14ac:dyDescent="0.25">
      <c r="A29" s="108">
        <v>6</v>
      </c>
      <c r="B29" s="80" t="s">
        <v>19</v>
      </c>
      <c r="C29" s="81"/>
      <c r="D29" s="81"/>
      <c r="E29" s="81"/>
      <c r="F29" s="81"/>
      <c r="G29" s="81"/>
      <c r="H29" s="81"/>
      <c r="I29" s="81"/>
      <c r="J29" s="81"/>
      <c r="K29" s="81"/>
      <c r="L29" s="81"/>
      <c r="M29" s="81"/>
      <c r="N29" s="81"/>
      <c r="O29" s="82"/>
      <c r="P29" s="83" t="s">
        <v>6</v>
      </c>
      <c r="Q29" s="96">
        <v>63.1</v>
      </c>
      <c r="R29" s="86"/>
      <c r="S29" s="86">
        <f>Q29*R29</f>
        <v>0</v>
      </c>
    </row>
    <row r="30" spans="1:19" x14ac:dyDescent="0.25">
      <c r="A30" s="109"/>
      <c r="B30" s="99" t="s">
        <v>18</v>
      </c>
      <c r="C30" s="100"/>
      <c r="D30" s="100"/>
      <c r="E30" s="40"/>
      <c r="F30" s="40"/>
      <c r="G30" s="41"/>
      <c r="H30" s="25"/>
      <c r="I30" s="34">
        <v>2</v>
      </c>
      <c r="J30" s="25" t="s">
        <v>7</v>
      </c>
      <c r="K30" s="25">
        <v>22</v>
      </c>
      <c r="L30" s="25" t="s">
        <v>7</v>
      </c>
      <c r="M30" s="25">
        <v>0.3</v>
      </c>
      <c r="N30" s="25" t="s">
        <v>8</v>
      </c>
      <c r="O30" s="26">
        <f>I30*K30*M30</f>
        <v>13.2</v>
      </c>
      <c r="P30" s="84"/>
      <c r="Q30" s="97"/>
      <c r="R30" s="87"/>
      <c r="S30" s="87"/>
    </row>
    <row r="31" spans="1:19" x14ac:dyDescent="0.25">
      <c r="A31" s="109"/>
      <c r="B31" s="42"/>
      <c r="C31" s="40"/>
      <c r="D31" s="40"/>
      <c r="E31" s="40"/>
      <c r="F31" s="40"/>
      <c r="G31" s="41"/>
      <c r="H31" s="25"/>
      <c r="I31" s="34">
        <v>2</v>
      </c>
      <c r="J31" s="25" t="s">
        <v>7</v>
      </c>
      <c r="K31" s="25">
        <v>7</v>
      </c>
      <c r="L31" s="25" t="s">
        <v>7</v>
      </c>
      <c r="M31" s="25">
        <v>0.3</v>
      </c>
      <c r="N31" s="25" t="s">
        <v>8</v>
      </c>
      <c r="O31" s="26">
        <f t="shared" ref="O31:O32" si="0">I31*K31*M31</f>
        <v>4.2</v>
      </c>
      <c r="P31" s="84"/>
      <c r="Q31" s="97"/>
      <c r="R31" s="87"/>
      <c r="S31" s="87"/>
    </row>
    <row r="32" spans="1:19" x14ac:dyDescent="0.25">
      <c r="A32" s="109"/>
      <c r="B32" s="42"/>
      <c r="C32" s="40"/>
      <c r="D32" s="40"/>
      <c r="E32" s="40"/>
      <c r="F32" s="40"/>
      <c r="G32" s="41"/>
      <c r="H32" s="25"/>
      <c r="I32" s="34">
        <v>1</v>
      </c>
      <c r="J32" s="25" t="s">
        <v>7</v>
      </c>
      <c r="K32" s="25">
        <v>7</v>
      </c>
      <c r="L32" s="25" t="s">
        <v>7</v>
      </c>
      <c r="M32" s="25">
        <v>0.3</v>
      </c>
      <c r="N32" s="25" t="s">
        <v>8</v>
      </c>
      <c r="O32" s="26">
        <f t="shared" si="0"/>
        <v>2.1</v>
      </c>
      <c r="P32" s="84"/>
      <c r="Q32" s="97"/>
      <c r="R32" s="87"/>
      <c r="S32" s="87"/>
    </row>
    <row r="33" spans="1:19" x14ac:dyDescent="0.25">
      <c r="A33" s="109"/>
      <c r="B33" s="99" t="s">
        <v>13</v>
      </c>
      <c r="C33" s="100"/>
      <c r="D33" s="100"/>
      <c r="E33" s="36"/>
      <c r="F33" s="36"/>
      <c r="G33" s="41">
        <v>2</v>
      </c>
      <c r="H33" s="25" t="s">
        <v>7</v>
      </c>
      <c r="I33" s="34">
        <v>4</v>
      </c>
      <c r="J33" s="25" t="s">
        <v>7</v>
      </c>
      <c r="K33" s="25">
        <v>1</v>
      </c>
      <c r="L33" s="25" t="s">
        <v>7</v>
      </c>
      <c r="M33" s="25">
        <v>2.4500000000000002</v>
      </c>
      <c r="N33" s="25" t="s">
        <v>8</v>
      </c>
      <c r="O33" s="26">
        <f>G33*I33*K33*M33</f>
        <v>19.600000000000001</v>
      </c>
      <c r="P33" s="84"/>
      <c r="Q33" s="97"/>
      <c r="R33" s="87"/>
      <c r="S33" s="87"/>
    </row>
    <row r="34" spans="1:19" x14ac:dyDescent="0.25">
      <c r="A34" s="109"/>
      <c r="B34" s="99" t="s">
        <v>14</v>
      </c>
      <c r="C34" s="100"/>
      <c r="D34" s="100"/>
      <c r="E34" s="36"/>
      <c r="F34" s="36"/>
      <c r="G34" s="41">
        <v>1</v>
      </c>
      <c r="H34" s="25" t="s">
        <v>7</v>
      </c>
      <c r="I34" s="34">
        <v>6</v>
      </c>
      <c r="J34" s="25" t="s">
        <v>7</v>
      </c>
      <c r="K34" s="25">
        <v>2</v>
      </c>
      <c r="L34" s="25" t="s">
        <v>7</v>
      </c>
      <c r="M34" s="25">
        <v>1.5</v>
      </c>
      <c r="N34" s="25" t="s">
        <v>8</v>
      </c>
      <c r="O34" s="26">
        <f>G34*I34*K34*M34</f>
        <v>18</v>
      </c>
      <c r="P34" s="84"/>
      <c r="Q34" s="97"/>
      <c r="R34" s="87"/>
      <c r="S34" s="87"/>
    </row>
    <row r="35" spans="1:19" x14ac:dyDescent="0.25">
      <c r="A35" s="109"/>
      <c r="B35" s="46"/>
      <c r="C35" s="36"/>
      <c r="D35" s="36"/>
      <c r="E35" s="36"/>
      <c r="F35" s="36"/>
      <c r="G35" s="41">
        <v>1</v>
      </c>
      <c r="H35" s="25" t="s">
        <v>7</v>
      </c>
      <c r="I35" s="34">
        <v>4</v>
      </c>
      <c r="J35" s="25" t="s">
        <v>7</v>
      </c>
      <c r="K35" s="25">
        <v>1</v>
      </c>
      <c r="L35" s="25" t="s">
        <v>7</v>
      </c>
      <c r="M35" s="25">
        <v>1.5</v>
      </c>
      <c r="N35" s="25" t="s">
        <v>8</v>
      </c>
      <c r="O35" s="26">
        <f>G35*I35*K35*M35</f>
        <v>6</v>
      </c>
      <c r="P35" s="84"/>
      <c r="Q35" s="97"/>
      <c r="R35" s="87"/>
      <c r="S35" s="87"/>
    </row>
    <row r="36" spans="1:19" ht="36.75" customHeight="1" x14ac:dyDescent="0.25">
      <c r="A36" s="110"/>
      <c r="B36" s="103" t="s">
        <v>9</v>
      </c>
      <c r="C36" s="89"/>
      <c r="D36" s="89"/>
      <c r="E36" s="89"/>
      <c r="F36" s="89"/>
      <c r="G36" s="89"/>
      <c r="H36" s="89"/>
      <c r="I36" s="89"/>
      <c r="J36" s="89"/>
      <c r="K36" s="89"/>
      <c r="L36" s="89"/>
      <c r="M36" s="89"/>
      <c r="N36" s="29" t="s">
        <v>8</v>
      </c>
      <c r="O36" s="37">
        <f>SUM(O30:O35)</f>
        <v>63.1</v>
      </c>
      <c r="P36" s="85"/>
      <c r="Q36" s="98"/>
      <c r="R36" s="88"/>
      <c r="S36" s="88"/>
    </row>
    <row r="37" spans="1:19" ht="79.5" customHeight="1" x14ac:dyDescent="0.25">
      <c r="A37" s="108">
        <v>7</v>
      </c>
      <c r="B37" s="80" t="s">
        <v>21</v>
      </c>
      <c r="C37" s="81"/>
      <c r="D37" s="81"/>
      <c r="E37" s="81"/>
      <c r="F37" s="81"/>
      <c r="G37" s="81"/>
      <c r="H37" s="81"/>
      <c r="I37" s="81"/>
      <c r="J37" s="81"/>
      <c r="K37" s="81"/>
      <c r="L37" s="81"/>
      <c r="M37" s="81"/>
      <c r="N37" s="81"/>
      <c r="O37" s="82"/>
      <c r="P37" s="83" t="s">
        <v>6</v>
      </c>
      <c r="Q37" s="96">
        <v>24</v>
      </c>
      <c r="R37" s="86"/>
      <c r="S37" s="86">
        <f>Q37*R37</f>
        <v>0</v>
      </c>
    </row>
    <row r="38" spans="1:19" x14ac:dyDescent="0.25">
      <c r="A38" s="109"/>
      <c r="B38" s="99" t="s">
        <v>34</v>
      </c>
      <c r="C38" s="100"/>
      <c r="D38" s="100"/>
      <c r="E38" s="36"/>
      <c r="F38" s="36"/>
      <c r="G38" s="41">
        <v>1</v>
      </c>
      <c r="H38" s="25" t="s">
        <v>7</v>
      </c>
      <c r="I38" s="34">
        <v>6</v>
      </c>
      <c r="J38" s="25" t="s">
        <v>7</v>
      </c>
      <c r="K38" s="25">
        <v>2</v>
      </c>
      <c r="L38" s="25" t="s">
        <v>7</v>
      </c>
      <c r="M38" s="25">
        <v>1.5</v>
      </c>
      <c r="N38" s="25" t="s">
        <v>8</v>
      </c>
      <c r="O38" s="26">
        <f>G38*I38*K38*M38</f>
        <v>18</v>
      </c>
      <c r="P38" s="84"/>
      <c r="Q38" s="97"/>
      <c r="R38" s="87"/>
      <c r="S38" s="87"/>
    </row>
    <row r="39" spans="1:19" x14ac:dyDescent="0.25">
      <c r="A39" s="109"/>
      <c r="B39" s="46"/>
      <c r="C39" s="36"/>
      <c r="D39" s="36"/>
      <c r="E39" s="36"/>
      <c r="F39" s="36"/>
      <c r="G39" s="41">
        <v>1</v>
      </c>
      <c r="H39" s="25" t="s">
        <v>7</v>
      </c>
      <c r="I39" s="34">
        <v>4</v>
      </c>
      <c r="J39" s="25" t="s">
        <v>7</v>
      </c>
      <c r="K39" s="25">
        <v>1</v>
      </c>
      <c r="L39" s="25" t="s">
        <v>7</v>
      </c>
      <c r="M39" s="25">
        <v>1.5</v>
      </c>
      <c r="N39" s="25" t="s">
        <v>8</v>
      </c>
      <c r="O39" s="26">
        <f>G39*I39*K39*M39</f>
        <v>6</v>
      </c>
      <c r="P39" s="84"/>
      <c r="Q39" s="97"/>
      <c r="R39" s="87"/>
      <c r="S39" s="87"/>
    </row>
    <row r="40" spans="1:19" ht="28.5" customHeight="1" x14ac:dyDescent="0.25">
      <c r="A40" s="110"/>
      <c r="B40" s="103" t="s">
        <v>9</v>
      </c>
      <c r="C40" s="89"/>
      <c r="D40" s="89"/>
      <c r="E40" s="89"/>
      <c r="F40" s="89"/>
      <c r="G40" s="89"/>
      <c r="H40" s="89"/>
      <c r="I40" s="89"/>
      <c r="J40" s="89"/>
      <c r="K40" s="89"/>
      <c r="L40" s="89"/>
      <c r="M40" s="89"/>
      <c r="N40" s="29" t="s">
        <v>8</v>
      </c>
      <c r="O40" s="37">
        <f>SUM(O38:O39)</f>
        <v>24</v>
      </c>
      <c r="P40" s="85"/>
      <c r="Q40" s="98"/>
      <c r="R40" s="88"/>
      <c r="S40" s="88"/>
    </row>
    <row r="41" spans="1:19" ht="59.25" customHeight="1" x14ac:dyDescent="0.25">
      <c r="A41" s="56">
        <v>8</v>
      </c>
      <c r="B41" s="90" t="s">
        <v>23</v>
      </c>
      <c r="C41" s="91"/>
      <c r="D41" s="91"/>
      <c r="E41" s="91"/>
      <c r="F41" s="91"/>
      <c r="G41" s="91"/>
      <c r="H41" s="91"/>
      <c r="I41" s="91"/>
      <c r="J41" s="91"/>
      <c r="K41" s="91"/>
      <c r="L41" s="91"/>
      <c r="M41" s="91"/>
      <c r="N41" s="91"/>
      <c r="O41" s="92"/>
      <c r="P41" s="38" t="s">
        <v>6</v>
      </c>
      <c r="Q41" s="39">
        <v>24</v>
      </c>
      <c r="R41" s="20"/>
      <c r="S41" s="20">
        <f>Q41*R41</f>
        <v>0</v>
      </c>
    </row>
    <row r="42" spans="1:19" ht="24.95" customHeight="1" x14ac:dyDescent="0.25">
      <c r="A42" s="59"/>
      <c r="B42" s="59"/>
      <c r="C42" s="59"/>
      <c r="D42" s="59"/>
      <c r="E42" s="111" t="s">
        <v>24</v>
      </c>
      <c r="F42" s="111"/>
      <c r="G42" s="111"/>
      <c r="H42" s="111"/>
      <c r="I42" s="111"/>
      <c r="J42" s="111"/>
      <c r="K42" s="111"/>
      <c r="L42" s="111"/>
      <c r="M42" s="111"/>
      <c r="N42" s="111"/>
      <c r="O42" s="111"/>
      <c r="P42" s="111"/>
      <c r="Q42" s="111"/>
      <c r="R42" s="19" t="s">
        <v>8</v>
      </c>
      <c r="S42" s="66">
        <f>SUM(S6:S41)</f>
        <v>0</v>
      </c>
    </row>
    <row r="43" spans="1:19" ht="24.95" customHeight="1" x14ac:dyDescent="0.25">
      <c r="A43" s="59"/>
      <c r="B43" s="59"/>
      <c r="C43" s="59"/>
      <c r="D43" s="59"/>
      <c r="E43" s="112" t="s">
        <v>49</v>
      </c>
      <c r="F43" s="112"/>
      <c r="G43" s="112"/>
      <c r="H43" s="112"/>
      <c r="I43" s="112"/>
      <c r="J43" s="112"/>
      <c r="K43" s="112"/>
      <c r="L43" s="112"/>
      <c r="M43" s="112"/>
      <c r="N43" s="112"/>
      <c r="O43" s="112"/>
      <c r="P43" s="112"/>
      <c r="Q43" s="112"/>
      <c r="R43" s="16" t="s">
        <v>8</v>
      </c>
      <c r="S43" s="66">
        <f>S42*0.18</f>
        <v>0</v>
      </c>
    </row>
    <row r="44" spans="1:19" ht="24.95" customHeight="1" x14ac:dyDescent="0.25">
      <c r="A44" s="59"/>
      <c r="B44" s="59"/>
      <c r="C44" s="59"/>
      <c r="D44" s="59"/>
      <c r="E44" s="113" t="s">
        <v>25</v>
      </c>
      <c r="F44" s="113"/>
      <c r="G44" s="113"/>
      <c r="H44" s="113"/>
      <c r="I44" s="113"/>
      <c r="J44" s="113"/>
      <c r="K44" s="113"/>
      <c r="L44" s="113"/>
      <c r="M44" s="113"/>
      <c r="N44" s="113"/>
      <c r="O44" s="113"/>
      <c r="P44" s="113"/>
      <c r="Q44" s="113"/>
      <c r="R44" s="16" t="s">
        <v>8</v>
      </c>
      <c r="S44" s="66">
        <f>SUM(S42:S43)</f>
        <v>0</v>
      </c>
    </row>
    <row r="45" spans="1:19" ht="24.95" customHeight="1" x14ac:dyDescent="0.25">
      <c r="A45" s="59"/>
      <c r="B45" s="59"/>
      <c r="C45" s="59"/>
      <c r="D45" s="59"/>
      <c r="E45" s="113" t="s">
        <v>26</v>
      </c>
      <c r="F45" s="113"/>
      <c r="G45" s="113"/>
      <c r="H45" s="113"/>
      <c r="I45" s="113"/>
      <c r="J45" s="113"/>
      <c r="K45" s="113"/>
      <c r="L45" s="113"/>
      <c r="M45" s="113"/>
      <c r="N45" s="113"/>
      <c r="O45" s="113"/>
      <c r="P45" s="113"/>
      <c r="Q45" s="113"/>
      <c r="R45" s="16" t="s">
        <v>8</v>
      </c>
      <c r="S45" s="66">
        <f>ROUND(S44,0)</f>
        <v>0</v>
      </c>
    </row>
    <row r="46" spans="1:19" x14ac:dyDescent="0.25">
      <c r="A46" s="21"/>
      <c r="B46" s="21"/>
      <c r="C46" s="21"/>
      <c r="D46" s="21"/>
      <c r="E46" s="125"/>
      <c r="F46" s="125"/>
      <c r="G46" s="125"/>
      <c r="H46" s="125"/>
      <c r="I46" s="125"/>
      <c r="J46" s="125"/>
      <c r="K46" s="125"/>
      <c r="L46" s="125"/>
      <c r="M46" s="125"/>
      <c r="N46" s="125"/>
      <c r="O46" s="125"/>
      <c r="P46" s="125"/>
      <c r="Q46" s="125"/>
      <c r="R46" s="16"/>
    </row>
    <row r="47" spans="1:19" x14ac:dyDescent="0.25">
      <c r="A47" s="21"/>
      <c r="B47" s="21"/>
      <c r="C47" s="21"/>
      <c r="D47" s="21"/>
      <c r="E47" s="126"/>
      <c r="F47" s="126"/>
      <c r="G47" s="126"/>
      <c r="H47" s="126"/>
      <c r="I47" s="126"/>
      <c r="J47" s="126"/>
      <c r="K47" s="126"/>
      <c r="L47" s="126"/>
      <c r="M47" s="126"/>
      <c r="N47" s="126"/>
      <c r="O47" s="126"/>
      <c r="P47" s="126"/>
      <c r="Q47" s="126"/>
      <c r="R47" s="16"/>
    </row>
    <row r="48" spans="1:19" x14ac:dyDescent="0.25">
      <c r="A48" s="21"/>
      <c r="B48" s="21"/>
      <c r="C48" s="21"/>
      <c r="D48" s="21"/>
      <c r="E48" s="125"/>
      <c r="F48" s="125"/>
      <c r="G48" s="125"/>
      <c r="H48" s="125"/>
      <c r="I48" s="125"/>
      <c r="J48" s="125"/>
      <c r="K48" s="125"/>
      <c r="L48" s="125"/>
      <c r="M48" s="125"/>
      <c r="N48" s="125"/>
      <c r="O48" s="125"/>
      <c r="P48" s="125"/>
      <c r="Q48" s="125"/>
      <c r="R48" s="16"/>
    </row>
    <row r="49" spans="1:18" x14ac:dyDescent="0.25">
      <c r="A49" s="21"/>
      <c r="B49" s="21"/>
      <c r="C49" s="21"/>
      <c r="D49" s="21"/>
      <c r="E49" s="127"/>
      <c r="F49" s="127"/>
      <c r="G49" s="127"/>
      <c r="H49" s="127"/>
      <c r="I49" s="127"/>
      <c r="J49" s="127"/>
      <c r="K49" s="127"/>
      <c r="L49" s="127"/>
      <c r="M49" s="127"/>
      <c r="N49" s="127"/>
      <c r="O49" s="127"/>
      <c r="P49" s="127"/>
      <c r="Q49" s="127"/>
      <c r="R49" s="16"/>
    </row>
    <row r="50" spans="1:18" x14ac:dyDescent="0.25">
      <c r="A50" s="21"/>
      <c r="B50" s="21"/>
      <c r="C50" s="21"/>
      <c r="D50" s="21"/>
      <c r="E50" s="127"/>
      <c r="F50" s="127"/>
      <c r="G50" s="127"/>
      <c r="H50" s="127"/>
      <c r="I50" s="127"/>
      <c r="J50" s="127"/>
      <c r="K50" s="127"/>
      <c r="L50" s="127"/>
      <c r="M50" s="127"/>
      <c r="N50" s="127"/>
      <c r="O50" s="127"/>
      <c r="P50" s="127"/>
      <c r="Q50" s="127"/>
      <c r="R50" s="16"/>
    </row>
    <row r="51" spans="1:18" x14ac:dyDescent="0.25">
      <c r="A51" s="72"/>
      <c r="B51" s="72"/>
      <c r="C51" s="72"/>
      <c r="D51" s="72"/>
      <c r="E51" s="72"/>
      <c r="F51" s="72"/>
      <c r="G51" s="72"/>
      <c r="H51" s="72"/>
      <c r="I51" s="72"/>
      <c r="J51" s="72"/>
      <c r="K51" s="72"/>
      <c r="L51" s="72"/>
      <c r="M51" s="72"/>
      <c r="N51" s="72"/>
      <c r="O51" s="72"/>
      <c r="P51" s="72"/>
      <c r="Q51" s="72"/>
      <c r="R51" s="72"/>
    </row>
  </sheetData>
  <sheetProtection password="CE88" sheet="1" objects="1" scenarios="1"/>
  <mergeCells count="58">
    <mergeCell ref="E48:Q48"/>
    <mergeCell ref="E49:Q49"/>
    <mergeCell ref="E50:Q50"/>
    <mergeCell ref="E42:Q42"/>
    <mergeCell ref="E43:Q43"/>
    <mergeCell ref="E44:Q44"/>
    <mergeCell ref="E45:Q45"/>
    <mergeCell ref="E46:Q46"/>
    <mergeCell ref="E47:Q47"/>
    <mergeCell ref="Q37:Q40"/>
    <mergeCell ref="R37:R40"/>
    <mergeCell ref="S37:S40"/>
    <mergeCell ref="B38:D38"/>
    <mergeCell ref="B40:M40"/>
    <mergeCell ref="P37:P40"/>
    <mergeCell ref="B41:O41"/>
    <mergeCell ref="B33:D33"/>
    <mergeCell ref="B34:D34"/>
    <mergeCell ref="B36:M36"/>
    <mergeCell ref="A37:A40"/>
    <mergeCell ref="B37:O37"/>
    <mergeCell ref="S24:S28"/>
    <mergeCell ref="B25:D25"/>
    <mergeCell ref="K28:M28"/>
    <mergeCell ref="A29:A36"/>
    <mergeCell ref="B29:O29"/>
    <mergeCell ref="P29:P36"/>
    <mergeCell ref="Q29:Q36"/>
    <mergeCell ref="R29:R36"/>
    <mergeCell ref="S29:S36"/>
    <mergeCell ref="B30:D30"/>
    <mergeCell ref="R24:R28"/>
    <mergeCell ref="B23:O23"/>
    <mergeCell ref="A24:A28"/>
    <mergeCell ref="B24:O24"/>
    <mergeCell ref="P24:P28"/>
    <mergeCell ref="Q24:Q28"/>
    <mergeCell ref="S6:S11"/>
    <mergeCell ref="K11:M11"/>
    <mergeCell ref="B12:O12"/>
    <mergeCell ref="A13:A22"/>
    <mergeCell ref="B13:O13"/>
    <mergeCell ref="P13:P22"/>
    <mergeCell ref="R13:R22"/>
    <mergeCell ref="S13:S22"/>
    <mergeCell ref="B19:D21"/>
    <mergeCell ref="E19:G19"/>
    <mergeCell ref="E20:G21"/>
    <mergeCell ref="B22:M22"/>
    <mergeCell ref="Q13:Q22"/>
    <mergeCell ref="A1:R1"/>
    <mergeCell ref="A2:R2"/>
    <mergeCell ref="B5:O5"/>
    <mergeCell ref="A6:A11"/>
    <mergeCell ref="B6:O6"/>
    <mergeCell ref="P6:P11"/>
    <mergeCell ref="Q6:Q11"/>
    <mergeCell ref="R6:R11"/>
  </mergeCells>
  <pageMargins left="0.7" right="0.7" top="0.75" bottom="0.75" header="0.3" footer="0.3"/>
  <pageSetup paperSize="9" scale="85"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workbookViewId="0">
      <selection activeCell="N3" sqref="N3"/>
    </sheetView>
  </sheetViews>
  <sheetFormatPr defaultRowHeight="15" x14ac:dyDescent="0.25"/>
  <cols>
    <col min="1" max="1" width="7.85546875" style="8" customWidth="1"/>
    <col min="2" max="2" width="7.5703125" style="8" customWidth="1"/>
    <col min="3" max="3" width="4.7109375" style="8" customWidth="1"/>
    <col min="4" max="4" width="4.140625" style="8" customWidth="1"/>
    <col min="5" max="5" width="4.28515625" style="8" customWidth="1"/>
    <col min="6" max="6" width="2.5703125" style="8" customWidth="1"/>
    <col min="7" max="7" width="7.28515625" style="8" customWidth="1"/>
    <col min="8" max="8" width="3.85546875" style="8" customWidth="1"/>
    <col min="9" max="9" width="4.140625" style="8" customWidth="1"/>
    <col min="10" max="10" width="3.7109375" style="8" customWidth="1"/>
    <col min="11" max="11" width="8.140625" style="8" customWidth="1"/>
    <col min="12" max="12" width="3.5703125" style="8" customWidth="1"/>
    <col min="13" max="13" width="9.140625" style="8"/>
    <col min="14" max="14" width="3.140625" style="8" customWidth="1"/>
    <col min="15" max="15" width="9.140625" style="8"/>
    <col min="16" max="16" width="6.140625" style="8" customWidth="1"/>
    <col min="17" max="17" width="7.140625" style="8" customWidth="1"/>
    <col min="18" max="18" width="20.7109375" style="8" customWidth="1"/>
    <col min="19" max="19" width="22.5703125" style="8" customWidth="1"/>
    <col min="20" max="20" width="19.42578125" style="8" customWidth="1"/>
    <col min="21" max="16384" width="9.140625" style="8"/>
  </cols>
  <sheetData>
    <row r="1" spans="1:19" ht="18.75" x14ac:dyDescent="0.25">
      <c r="A1" s="73" t="s">
        <v>59</v>
      </c>
      <c r="B1" s="117"/>
      <c r="C1" s="117"/>
      <c r="D1" s="117"/>
      <c r="E1" s="117"/>
      <c r="F1" s="117"/>
      <c r="G1" s="117"/>
      <c r="H1" s="117"/>
      <c r="I1" s="117"/>
      <c r="J1" s="117"/>
      <c r="K1" s="117"/>
      <c r="L1" s="117"/>
      <c r="M1" s="117"/>
      <c r="N1" s="117"/>
      <c r="O1" s="117"/>
      <c r="P1" s="117"/>
      <c r="Q1" s="117"/>
      <c r="R1" s="117"/>
      <c r="S1" s="117"/>
    </row>
    <row r="2" spans="1:19" ht="24" customHeight="1" x14ac:dyDescent="0.25">
      <c r="A2" s="74" t="s">
        <v>36</v>
      </c>
      <c r="B2" s="74"/>
      <c r="C2" s="74"/>
      <c r="D2" s="74"/>
      <c r="E2" s="74"/>
      <c r="F2" s="74"/>
      <c r="G2" s="74"/>
      <c r="H2" s="74"/>
      <c r="I2" s="74"/>
      <c r="J2" s="74"/>
      <c r="K2" s="74"/>
      <c r="L2" s="74"/>
      <c r="M2" s="74"/>
      <c r="N2" s="74"/>
      <c r="O2" s="74"/>
      <c r="P2" s="74"/>
      <c r="Q2" s="74"/>
      <c r="R2" s="74"/>
      <c r="S2" s="74"/>
    </row>
    <row r="3" spans="1:19" ht="30.75" customHeight="1" x14ac:dyDescent="0.25">
      <c r="A3" s="9" t="s">
        <v>69</v>
      </c>
      <c r="B3" s="10"/>
      <c r="C3" s="10"/>
      <c r="D3" s="10"/>
      <c r="E3" s="10"/>
      <c r="F3" s="10"/>
      <c r="G3" s="11"/>
      <c r="H3" s="11"/>
      <c r="I3" s="11"/>
      <c r="J3" s="11"/>
      <c r="K3" s="11"/>
      <c r="L3" s="11"/>
      <c r="M3" s="11"/>
      <c r="N3" s="11"/>
      <c r="O3" s="11"/>
      <c r="P3" s="11"/>
      <c r="Q3" s="11"/>
      <c r="R3" s="11"/>
      <c r="S3" s="12"/>
    </row>
    <row r="4" spans="1:19" ht="25.5" customHeight="1" x14ac:dyDescent="0.25">
      <c r="A4" s="9"/>
      <c r="B4" s="10"/>
      <c r="C4" s="10"/>
      <c r="D4" s="10"/>
      <c r="E4" s="10"/>
      <c r="F4" s="10"/>
      <c r="G4" s="13"/>
      <c r="H4" s="13"/>
      <c r="I4" s="13"/>
      <c r="J4" s="13"/>
      <c r="K4" s="13"/>
      <c r="L4" s="13"/>
      <c r="M4" s="13"/>
      <c r="N4" s="13"/>
      <c r="O4" s="13"/>
      <c r="P4" s="13"/>
      <c r="Q4" s="13"/>
      <c r="R4" s="13"/>
      <c r="S4" s="12"/>
    </row>
    <row r="5" spans="1:19" ht="15.75" x14ac:dyDescent="0.25">
      <c r="A5" s="54" t="s">
        <v>54</v>
      </c>
      <c r="B5" s="76" t="s">
        <v>0</v>
      </c>
      <c r="C5" s="76"/>
      <c r="D5" s="76"/>
      <c r="E5" s="76"/>
      <c r="F5" s="76"/>
      <c r="G5" s="76"/>
      <c r="H5" s="76"/>
      <c r="I5" s="76"/>
      <c r="J5" s="76"/>
      <c r="K5" s="76"/>
      <c r="L5" s="76"/>
      <c r="M5" s="76"/>
      <c r="N5" s="76"/>
      <c r="O5" s="76"/>
      <c r="P5" s="54" t="s">
        <v>1</v>
      </c>
      <c r="Q5" s="54" t="s">
        <v>2</v>
      </c>
      <c r="R5" s="14" t="s">
        <v>3</v>
      </c>
      <c r="S5" s="14" t="s">
        <v>4</v>
      </c>
    </row>
    <row r="6" spans="1:19" ht="65.25" customHeight="1" x14ac:dyDescent="0.25">
      <c r="A6" s="118">
        <v>1</v>
      </c>
      <c r="B6" s="80" t="s">
        <v>5</v>
      </c>
      <c r="C6" s="81"/>
      <c r="D6" s="81"/>
      <c r="E6" s="81"/>
      <c r="F6" s="81"/>
      <c r="G6" s="81"/>
      <c r="H6" s="81"/>
      <c r="I6" s="81"/>
      <c r="J6" s="81"/>
      <c r="K6" s="81"/>
      <c r="L6" s="81"/>
      <c r="M6" s="81"/>
      <c r="N6" s="81"/>
      <c r="O6" s="82"/>
      <c r="P6" s="83" t="s">
        <v>6</v>
      </c>
      <c r="Q6" s="83">
        <v>47.77</v>
      </c>
      <c r="R6" s="86"/>
      <c r="S6" s="86">
        <f>Q6*R11</f>
        <v>0</v>
      </c>
    </row>
    <row r="7" spans="1:19" x14ac:dyDescent="0.25">
      <c r="A7" s="78"/>
      <c r="B7" s="23"/>
      <c r="C7" s="24"/>
      <c r="D7" s="24"/>
      <c r="E7" s="24"/>
      <c r="F7" s="24"/>
      <c r="G7" s="24"/>
      <c r="H7" s="24"/>
      <c r="I7" s="24"/>
      <c r="J7" s="24"/>
      <c r="K7" s="25">
        <v>3.4</v>
      </c>
      <c r="L7" s="25" t="s">
        <v>7</v>
      </c>
      <c r="M7" s="25">
        <v>3.9</v>
      </c>
      <c r="N7" s="25" t="s">
        <v>8</v>
      </c>
      <c r="O7" s="26">
        <f>K7*M7</f>
        <v>13.26</v>
      </c>
      <c r="P7" s="84"/>
      <c r="Q7" s="84"/>
      <c r="R7" s="87"/>
      <c r="S7" s="87"/>
    </row>
    <row r="8" spans="1:19" x14ac:dyDescent="0.25">
      <c r="A8" s="78"/>
      <c r="B8" s="23"/>
      <c r="C8" s="24"/>
      <c r="D8" s="24"/>
      <c r="E8" s="24"/>
      <c r="F8" s="24"/>
      <c r="G8" s="24"/>
      <c r="H8" s="24"/>
      <c r="I8" s="24"/>
      <c r="J8" s="24"/>
      <c r="K8" s="25">
        <v>3.7</v>
      </c>
      <c r="L8" s="25" t="s">
        <v>7</v>
      </c>
      <c r="M8" s="25">
        <v>4.0999999999999996</v>
      </c>
      <c r="N8" s="25" t="s">
        <v>8</v>
      </c>
      <c r="O8" s="26">
        <f>K8*M8</f>
        <v>15.17</v>
      </c>
      <c r="P8" s="84"/>
      <c r="Q8" s="84"/>
      <c r="R8" s="87"/>
      <c r="S8" s="87"/>
    </row>
    <row r="9" spans="1:19" x14ac:dyDescent="0.25">
      <c r="A9" s="78"/>
      <c r="B9" s="23"/>
      <c r="C9" s="24"/>
      <c r="D9" s="24"/>
      <c r="E9" s="24"/>
      <c r="F9" s="24"/>
      <c r="G9" s="24"/>
      <c r="H9" s="24"/>
      <c r="I9" s="24"/>
      <c r="J9" s="24"/>
      <c r="K9" s="25">
        <v>3.9</v>
      </c>
      <c r="L9" s="25" t="s">
        <v>7</v>
      </c>
      <c r="M9" s="25">
        <v>3.1</v>
      </c>
      <c r="N9" s="25" t="s">
        <v>8</v>
      </c>
      <c r="O9" s="26">
        <f>K9*M9</f>
        <v>12.09</v>
      </c>
      <c r="P9" s="84"/>
      <c r="Q9" s="84"/>
      <c r="R9" s="87"/>
      <c r="S9" s="87"/>
    </row>
    <row r="10" spans="1:19" x14ac:dyDescent="0.25">
      <c r="A10" s="78"/>
      <c r="B10" s="23"/>
      <c r="C10" s="24"/>
      <c r="D10" s="24"/>
      <c r="E10" s="24"/>
      <c r="F10" s="24"/>
      <c r="G10" s="24"/>
      <c r="H10" s="24"/>
      <c r="I10" s="24"/>
      <c r="J10" s="24"/>
      <c r="K10" s="25">
        <v>2.9</v>
      </c>
      <c r="L10" s="25" t="s">
        <v>7</v>
      </c>
      <c r="M10" s="25">
        <v>2.5</v>
      </c>
      <c r="N10" s="25" t="s">
        <v>8</v>
      </c>
      <c r="O10" s="26">
        <f>K10*M10</f>
        <v>7.25</v>
      </c>
      <c r="P10" s="84"/>
      <c r="Q10" s="84"/>
      <c r="R10" s="87"/>
      <c r="S10" s="87"/>
    </row>
    <row r="11" spans="1:19" x14ac:dyDescent="0.25">
      <c r="A11" s="79"/>
      <c r="B11" s="27"/>
      <c r="C11" s="28"/>
      <c r="D11" s="28"/>
      <c r="E11" s="28"/>
      <c r="F11" s="28"/>
      <c r="G11" s="28"/>
      <c r="H11" s="28"/>
      <c r="I11" s="28"/>
      <c r="J11" s="28"/>
      <c r="K11" s="89" t="s">
        <v>9</v>
      </c>
      <c r="L11" s="89"/>
      <c r="M11" s="89"/>
      <c r="N11" s="29" t="s">
        <v>8</v>
      </c>
      <c r="O11" s="47">
        <f>SUM(O7:O10)</f>
        <v>47.769999999999996</v>
      </c>
      <c r="P11" s="85"/>
      <c r="Q11" s="85"/>
      <c r="R11" s="88"/>
      <c r="S11" s="88"/>
    </row>
    <row r="12" spans="1:19" ht="79.5" customHeight="1" x14ac:dyDescent="0.25">
      <c r="A12" s="55">
        <v>2</v>
      </c>
      <c r="B12" s="90" t="s">
        <v>10</v>
      </c>
      <c r="C12" s="91"/>
      <c r="D12" s="91"/>
      <c r="E12" s="91"/>
      <c r="F12" s="91"/>
      <c r="G12" s="91"/>
      <c r="H12" s="91"/>
      <c r="I12" s="91"/>
      <c r="J12" s="91"/>
      <c r="K12" s="91"/>
      <c r="L12" s="91"/>
      <c r="M12" s="91"/>
      <c r="N12" s="91"/>
      <c r="O12" s="92"/>
      <c r="P12" s="31" t="s">
        <v>6</v>
      </c>
      <c r="Q12" s="31">
        <v>47.77</v>
      </c>
      <c r="R12" s="17"/>
      <c r="S12" s="48">
        <f>Q12*R12</f>
        <v>0</v>
      </c>
    </row>
    <row r="13" spans="1:19" ht="54" customHeight="1" x14ac:dyDescent="0.25">
      <c r="A13" s="108">
        <v>3</v>
      </c>
      <c r="B13" s="93" t="s">
        <v>11</v>
      </c>
      <c r="C13" s="94"/>
      <c r="D13" s="94"/>
      <c r="E13" s="94"/>
      <c r="F13" s="94"/>
      <c r="G13" s="94"/>
      <c r="H13" s="94"/>
      <c r="I13" s="94"/>
      <c r="J13" s="94"/>
      <c r="K13" s="94"/>
      <c r="L13" s="94"/>
      <c r="M13" s="94"/>
      <c r="N13" s="94"/>
      <c r="O13" s="95"/>
      <c r="P13" s="83" t="s">
        <v>6</v>
      </c>
      <c r="Q13" s="96">
        <v>311.8</v>
      </c>
      <c r="R13" s="86"/>
      <c r="S13" s="86">
        <f>Q13*R13</f>
        <v>0</v>
      </c>
    </row>
    <row r="14" spans="1:19" x14ac:dyDescent="0.25">
      <c r="A14" s="109"/>
      <c r="B14" s="32"/>
      <c r="C14" s="33"/>
      <c r="D14" s="33"/>
      <c r="E14" s="33"/>
      <c r="F14" s="33"/>
      <c r="G14" s="34"/>
      <c r="H14" s="25"/>
      <c r="I14" s="34">
        <v>2</v>
      </c>
      <c r="J14" s="25" t="s">
        <v>7</v>
      </c>
      <c r="K14" s="25">
        <v>22</v>
      </c>
      <c r="L14" s="25" t="s">
        <v>7</v>
      </c>
      <c r="M14" s="25">
        <v>4.2</v>
      </c>
      <c r="N14" s="25" t="s">
        <v>8</v>
      </c>
      <c r="O14" s="26">
        <f>I14*K14*M14</f>
        <v>184.8</v>
      </c>
      <c r="P14" s="84"/>
      <c r="Q14" s="97"/>
      <c r="R14" s="87"/>
      <c r="S14" s="87"/>
    </row>
    <row r="15" spans="1:19" x14ac:dyDescent="0.25">
      <c r="A15" s="109"/>
      <c r="B15" s="32"/>
      <c r="C15" s="33"/>
      <c r="D15" s="33"/>
      <c r="E15" s="33"/>
      <c r="F15" s="33"/>
      <c r="G15" s="33"/>
      <c r="H15" s="33"/>
      <c r="I15" s="34">
        <v>2</v>
      </c>
      <c r="J15" s="25" t="s">
        <v>7</v>
      </c>
      <c r="K15" s="25">
        <v>7</v>
      </c>
      <c r="L15" s="25" t="s">
        <v>7</v>
      </c>
      <c r="M15" s="25">
        <v>4.2</v>
      </c>
      <c r="N15" s="25" t="s">
        <v>8</v>
      </c>
      <c r="O15" s="26">
        <f>I15*K15*M15</f>
        <v>58.800000000000004</v>
      </c>
      <c r="P15" s="84"/>
      <c r="Q15" s="97"/>
      <c r="R15" s="87"/>
      <c r="S15" s="87"/>
    </row>
    <row r="16" spans="1:19" x14ac:dyDescent="0.25">
      <c r="A16" s="109"/>
      <c r="B16" s="32"/>
      <c r="C16" s="33"/>
      <c r="D16" s="33"/>
      <c r="E16" s="33"/>
      <c r="F16" s="33"/>
      <c r="G16" s="33"/>
      <c r="H16" s="33"/>
      <c r="I16" s="34">
        <v>2</v>
      </c>
      <c r="J16" s="25" t="s">
        <v>7</v>
      </c>
      <c r="K16" s="25">
        <v>7</v>
      </c>
      <c r="L16" s="25" t="s">
        <v>7</v>
      </c>
      <c r="M16" s="25">
        <v>4.2</v>
      </c>
      <c r="N16" s="25" t="s">
        <v>8</v>
      </c>
      <c r="O16" s="26">
        <f>I16*K16*M16</f>
        <v>58.800000000000004</v>
      </c>
      <c r="P16" s="84"/>
      <c r="Q16" s="97"/>
      <c r="R16" s="87"/>
      <c r="S16" s="87"/>
    </row>
    <row r="17" spans="1:19" x14ac:dyDescent="0.25">
      <c r="A17" s="109"/>
      <c r="B17" s="32"/>
      <c r="C17" s="33"/>
      <c r="D17" s="33"/>
      <c r="E17" s="33"/>
      <c r="F17" s="33"/>
      <c r="G17" s="35">
        <v>2</v>
      </c>
      <c r="H17" s="25" t="s">
        <v>7</v>
      </c>
      <c r="I17" s="34">
        <v>2</v>
      </c>
      <c r="J17" s="25" t="s">
        <v>7</v>
      </c>
      <c r="K17" s="25">
        <v>4</v>
      </c>
      <c r="L17" s="25" t="s">
        <v>7</v>
      </c>
      <c r="M17" s="25">
        <v>1.2</v>
      </c>
      <c r="N17" s="25" t="s">
        <v>8</v>
      </c>
      <c r="O17" s="26">
        <f>G17*I17*K17*M17</f>
        <v>19.2</v>
      </c>
      <c r="P17" s="84"/>
      <c r="Q17" s="97"/>
      <c r="R17" s="87"/>
      <c r="S17" s="87"/>
    </row>
    <row r="18" spans="1:19" x14ac:dyDescent="0.25">
      <c r="A18" s="109"/>
      <c r="B18" s="32"/>
      <c r="C18" s="33"/>
      <c r="D18" s="33"/>
      <c r="E18" s="33"/>
      <c r="F18" s="33"/>
      <c r="G18" s="35">
        <v>2</v>
      </c>
      <c r="H18" s="25" t="s">
        <v>7</v>
      </c>
      <c r="I18" s="34">
        <v>8</v>
      </c>
      <c r="J18" s="25" t="s">
        <v>7</v>
      </c>
      <c r="K18" s="25">
        <v>2.5</v>
      </c>
      <c r="L18" s="25" t="s">
        <v>7</v>
      </c>
      <c r="M18" s="25">
        <v>0.6</v>
      </c>
      <c r="N18" s="25" t="s">
        <v>8</v>
      </c>
      <c r="O18" s="26">
        <f>G18*I18*K18*M18</f>
        <v>24</v>
      </c>
      <c r="P18" s="84"/>
      <c r="Q18" s="97"/>
      <c r="R18" s="87"/>
      <c r="S18" s="87"/>
    </row>
    <row r="19" spans="1:19" x14ac:dyDescent="0.25">
      <c r="A19" s="109"/>
      <c r="B19" s="99" t="s">
        <v>29</v>
      </c>
      <c r="C19" s="100"/>
      <c r="D19" s="100"/>
      <c r="E19" s="131" t="s">
        <v>13</v>
      </c>
      <c r="F19" s="131"/>
      <c r="G19" s="131"/>
      <c r="H19" s="36"/>
      <c r="I19" s="34">
        <v>4</v>
      </c>
      <c r="J19" s="25" t="s">
        <v>7</v>
      </c>
      <c r="K19" s="25">
        <v>1</v>
      </c>
      <c r="L19" s="25" t="s">
        <v>7</v>
      </c>
      <c r="M19" s="25">
        <v>2.4500000000000002</v>
      </c>
      <c r="N19" s="25" t="s">
        <v>8</v>
      </c>
      <c r="O19" s="26">
        <f>-I19*K19*M19</f>
        <v>-9.8000000000000007</v>
      </c>
      <c r="P19" s="84"/>
      <c r="Q19" s="97"/>
      <c r="R19" s="87"/>
      <c r="S19" s="87"/>
    </row>
    <row r="20" spans="1:19" x14ac:dyDescent="0.25">
      <c r="A20" s="109"/>
      <c r="B20" s="99"/>
      <c r="C20" s="100"/>
      <c r="D20" s="100"/>
      <c r="E20" s="131" t="s">
        <v>14</v>
      </c>
      <c r="F20" s="131"/>
      <c r="G20" s="131"/>
      <c r="H20" s="36"/>
      <c r="I20" s="34">
        <v>6</v>
      </c>
      <c r="J20" s="25" t="s">
        <v>7</v>
      </c>
      <c r="K20" s="25">
        <v>2</v>
      </c>
      <c r="L20" s="25" t="s">
        <v>7</v>
      </c>
      <c r="M20" s="25">
        <v>1.5</v>
      </c>
      <c r="N20" s="25" t="s">
        <v>8</v>
      </c>
      <c r="O20" s="26">
        <f>-I20*K20*M20</f>
        <v>-18</v>
      </c>
      <c r="P20" s="84"/>
      <c r="Q20" s="97"/>
      <c r="R20" s="87"/>
      <c r="S20" s="87"/>
    </row>
    <row r="21" spans="1:19" x14ac:dyDescent="0.25">
      <c r="A21" s="109"/>
      <c r="B21" s="99"/>
      <c r="C21" s="100"/>
      <c r="D21" s="100"/>
      <c r="E21" s="131"/>
      <c r="F21" s="131"/>
      <c r="G21" s="131"/>
      <c r="H21" s="36"/>
      <c r="I21" s="34">
        <v>4</v>
      </c>
      <c r="J21" s="25" t="s">
        <v>7</v>
      </c>
      <c r="K21" s="25">
        <v>1</v>
      </c>
      <c r="L21" s="25" t="s">
        <v>7</v>
      </c>
      <c r="M21" s="25">
        <v>1.5</v>
      </c>
      <c r="N21" s="25" t="s">
        <v>8</v>
      </c>
      <c r="O21" s="26">
        <f>-I21*K21*M21</f>
        <v>-6</v>
      </c>
      <c r="P21" s="84"/>
      <c r="Q21" s="97"/>
      <c r="R21" s="87"/>
      <c r="S21" s="87"/>
    </row>
    <row r="22" spans="1:19" x14ac:dyDescent="0.25">
      <c r="A22" s="110"/>
      <c r="B22" s="103" t="s">
        <v>9</v>
      </c>
      <c r="C22" s="89"/>
      <c r="D22" s="89"/>
      <c r="E22" s="89"/>
      <c r="F22" s="89"/>
      <c r="G22" s="89"/>
      <c r="H22" s="89"/>
      <c r="I22" s="89"/>
      <c r="J22" s="89"/>
      <c r="K22" s="89"/>
      <c r="L22" s="89"/>
      <c r="M22" s="89"/>
      <c r="N22" s="29" t="s">
        <v>8</v>
      </c>
      <c r="O22" s="37">
        <f>SUM(O14:O21)</f>
        <v>311.8</v>
      </c>
      <c r="P22" s="85"/>
      <c r="Q22" s="98"/>
      <c r="R22" s="88"/>
      <c r="S22" s="88"/>
    </row>
    <row r="23" spans="1:19" ht="48" customHeight="1" x14ac:dyDescent="0.25">
      <c r="A23" s="56">
        <v>4</v>
      </c>
      <c r="B23" s="80" t="s">
        <v>16</v>
      </c>
      <c r="C23" s="81"/>
      <c r="D23" s="81"/>
      <c r="E23" s="81"/>
      <c r="F23" s="81"/>
      <c r="G23" s="81"/>
      <c r="H23" s="81"/>
      <c r="I23" s="81"/>
      <c r="J23" s="81"/>
      <c r="K23" s="81"/>
      <c r="L23" s="81"/>
      <c r="M23" s="81"/>
      <c r="N23" s="81"/>
      <c r="O23" s="82"/>
      <c r="P23" s="38" t="s">
        <v>6</v>
      </c>
      <c r="Q23" s="39">
        <v>311.8</v>
      </c>
      <c r="R23" s="20"/>
      <c r="S23" s="20">
        <f>Q23*R23</f>
        <v>0</v>
      </c>
    </row>
    <row r="24" spans="1:19" ht="65.25" customHeight="1" x14ac:dyDescent="0.25">
      <c r="A24" s="115">
        <v>5</v>
      </c>
      <c r="B24" s="80" t="s">
        <v>17</v>
      </c>
      <c r="C24" s="81"/>
      <c r="D24" s="81"/>
      <c r="E24" s="81"/>
      <c r="F24" s="81"/>
      <c r="G24" s="81"/>
      <c r="H24" s="81"/>
      <c r="I24" s="81"/>
      <c r="J24" s="81"/>
      <c r="K24" s="81"/>
      <c r="L24" s="81"/>
      <c r="M24" s="81"/>
      <c r="N24" s="81"/>
      <c r="O24" s="82"/>
      <c r="P24" s="105" t="s">
        <v>6</v>
      </c>
      <c r="Q24" s="96">
        <v>19.5</v>
      </c>
      <c r="R24" s="86"/>
      <c r="S24" s="86">
        <f>Q24*R24</f>
        <v>0</v>
      </c>
    </row>
    <row r="25" spans="1:19" x14ac:dyDescent="0.25">
      <c r="A25" s="99"/>
      <c r="B25" s="99" t="s">
        <v>18</v>
      </c>
      <c r="C25" s="100"/>
      <c r="D25" s="100"/>
      <c r="E25" s="40"/>
      <c r="F25" s="40"/>
      <c r="G25" s="41"/>
      <c r="H25" s="25"/>
      <c r="I25" s="34">
        <v>2</v>
      </c>
      <c r="J25" s="25" t="s">
        <v>7</v>
      </c>
      <c r="K25" s="25">
        <v>22</v>
      </c>
      <c r="L25" s="25" t="s">
        <v>7</v>
      </c>
      <c r="M25" s="25">
        <v>0.3</v>
      </c>
      <c r="N25" s="25" t="s">
        <v>8</v>
      </c>
      <c r="O25" s="26">
        <f>I25*K25*M25</f>
        <v>13.2</v>
      </c>
      <c r="P25" s="106"/>
      <c r="Q25" s="97"/>
      <c r="R25" s="87"/>
      <c r="S25" s="87"/>
    </row>
    <row r="26" spans="1:19" x14ac:dyDescent="0.25">
      <c r="A26" s="99"/>
      <c r="B26" s="42"/>
      <c r="C26" s="40"/>
      <c r="D26" s="40"/>
      <c r="E26" s="40"/>
      <c r="F26" s="40"/>
      <c r="G26" s="41"/>
      <c r="H26" s="25"/>
      <c r="I26" s="34">
        <v>2</v>
      </c>
      <c r="J26" s="25" t="s">
        <v>7</v>
      </c>
      <c r="K26" s="25">
        <v>7</v>
      </c>
      <c r="L26" s="25" t="s">
        <v>7</v>
      </c>
      <c r="M26" s="25">
        <v>0.3</v>
      </c>
      <c r="N26" s="25" t="s">
        <v>8</v>
      </c>
      <c r="O26" s="26">
        <f>I26*K26*M26</f>
        <v>4.2</v>
      </c>
      <c r="P26" s="106"/>
      <c r="Q26" s="97"/>
      <c r="R26" s="87"/>
      <c r="S26" s="87"/>
    </row>
    <row r="27" spans="1:19" x14ac:dyDescent="0.25">
      <c r="A27" s="99"/>
      <c r="B27" s="42"/>
      <c r="C27" s="40"/>
      <c r="D27" s="40"/>
      <c r="E27" s="40"/>
      <c r="F27" s="40"/>
      <c r="G27" s="41"/>
      <c r="H27" s="25"/>
      <c r="I27" s="34">
        <v>1</v>
      </c>
      <c r="J27" s="25" t="s">
        <v>7</v>
      </c>
      <c r="K27" s="25">
        <v>7</v>
      </c>
      <c r="L27" s="25" t="s">
        <v>7</v>
      </c>
      <c r="M27" s="25">
        <v>0.3</v>
      </c>
      <c r="N27" s="25" t="s">
        <v>8</v>
      </c>
      <c r="O27" s="26">
        <f>I27*K27*M27</f>
        <v>2.1</v>
      </c>
      <c r="P27" s="106"/>
      <c r="Q27" s="97"/>
      <c r="R27" s="87"/>
      <c r="S27" s="87"/>
    </row>
    <row r="28" spans="1:19" x14ac:dyDescent="0.25">
      <c r="A28" s="116"/>
      <c r="B28" s="43"/>
      <c r="C28" s="44"/>
      <c r="D28" s="44"/>
      <c r="E28" s="44"/>
      <c r="F28" s="44"/>
      <c r="G28" s="44"/>
      <c r="H28" s="44"/>
      <c r="I28" s="44"/>
      <c r="J28" s="44"/>
      <c r="K28" s="132" t="s">
        <v>9</v>
      </c>
      <c r="L28" s="132"/>
      <c r="M28" s="132"/>
      <c r="N28" s="29" t="s">
        <v>8</v>
      </c>
      <c r="O28" s="45">
        <f>SUM(O25:O27)</f>
        <v>19.5</v>
      </c>
      <c r="P28" s="107"/>
      <c r="Q28" s="98"/>
      <c r="R28" s="88"/>
      <c r="S28" s="88"/>
    </row>
    <row r="29" spans="1:19" ht="100.5" customHeight="1" x14ac:dyDescent="0.25">
      <c r="A29" s="108">
        <v>6</v>
      </c>
      <c r="B29" s="80" t="s">
        <v>19</v>
      </c>
      <c r="C29" s="81"/>
      <c r="D29" s="81"/>
      <c r="E29" s="81"/>
      <c r="F29" s="81"/>
      <c r="G29" s="81"/>
      <c r="H29" s="81"/>
      <c r="I29" s="81"/>
      <c r="J29" s="81"/>
      <c r="K29" s="81"/>
      <c r="L29" s="81"/>
      <c r="M29" s="81"/>
      <c r="N29" s="81"/>
      <c r="O29" s="82"/>
      <c r="P29" s="83" t="s">
        <v>6</v>
      </c>
      <c r="Q29" s="96">
        <v>63.1</v>
      </c>
      <c r="R29" s="86"/>
      <c r="S29" s="86">
        <f>Q29*R29</f>
        <v>0</v>
      </c>
    </row>
    <row r="30" spans="1:19" x14ac:dyDescent="0.25">
      <c r="A30" s="109"/>
      <c r="B30" s="99" t="s">
        <v>18</v>
      </c>
      <c r="C30" s="100"/>
      <c r="D30" s="100"/>
      <c r="E30" s="40"/>
      <c r="F30" s="40"/>
      <c r="G30" s="41"/>
      <c r="H30" s="25"/>
      <c r="I30" s="34">
        <v>2</v>
      </c>
      <c r="J30" s="25" t="s">
        <v>7</v>
      </c>
      <c r="K30" s="25">
        <v>22</v>
      </c>
      <c r="L30" s="25" t="s">
        <v>7</v>
      </c>
      <c r="M30" s="25">
        <v>0.3</v>
      </c>
      <c r="N30" s="25" t="s">
        <v>8</v>
      </c>
      <c r="O30" s="26">
        <f>I30*K30*M30</f>
        <v>13.2</v>
      </c>
      <c r="P30" s="84"/>
      <c r="Q30" s="97"/>
      <c r="R30" s="87"/>
      <c r="S30" s="87"/>
    </row>
    <row r="31" spans="1:19" x14ac:dyDescent="0.25">
      <c r="A31" s="109"/>
      <c r="B31" s="42"/>
      <c r="C31" s="40"/>
      <c r="D31" s="40"/>
      <c r="E31" s="40"/>
      <c r="F31" s="40"/>
      <c r="G31" s="41"/>
      <c r="H31" s="25"/>
      <c r="I31" s="34">
        <v>2</v>
      </c>
      <c r="J31" s="25" t="s">
        <v>7</v>
      </c>
      <c r="K31" s="25">
        <v>7</v>
      </c>
      <c r="L31" s="25" t="s">
        <v>7</v>
      </c>
      <c r="M31" s="25">
        <v>0.3</v>
      </c>
      <c r="N31" s="25" t="s">
        <v>8</v>
      </c>
      <c r="O31" s="26">
        <f t="shared" ref="O31:O32" si="0">I31*K31*M31</f>
        <v>4.2</v>
      </c>
      <c r="P31" s="84"/>
      <c r="Q31" s="97"/>
      <c r="R31" s="87"/>
      <c r="S31" s="87"/>
    </row>
    <row r="32" spans="1:19" x14ac:dyDescent="0.25">
      <c r="A32" s="109"/>
      <c r="B32" s="42"/>
      <c r="C32" s="40"/>
      <c r="D32" s="40"/>
      <c r="E32" s="40"/>
      <c r="F32" s="40"/>
      <c r="G32" s="41"/>
      <c r="H32" s="25"/>
      <c r="I32" s="34">
        <v>1</v>
      </c>
      <c r="J32" s="25" t="s">
        <v>7</v>
      </c>
      <c r="K32" s="25">
        <v>7</v>
      </c>
      <c r="L32" s="25" t="s">
        <v>7</v>
      </c>
      <c r="M32" s="25">
        <v>0.3</v>
      </c>
      <c r="N32" s="25" t="s">
        <v>8</v>
      </c>
      <c r="O32" s="26">
        <f t="shared" si="0"/>
        <v>2.1</v>
      </c>
      <c r="P32" s="84"/>
      <c r="Q32" s="97"/>
      <c r="R32" s="87"/>
      <c r="S32" s="87"/>
    </row>
    <row r="33" spans="1:19" x14ac:dyDescent="0.25">
      <c r="A33" s="109"/>
      <c r="B33" s="99" t="s">
        <v>13</v>
      </c>
      <c r="C33" s="100"/>
      <c r="D33" s="100"/>
      <c r="E33" s="36"/>
      <c r="F33" s="36"/>
      <c r="G33" s="41">
        <v>2</v>
      </c>
      <c r="H33" s="25" t="s">
        <v>7</v>
      </c>
      <c r="I33" s="34">
        <v>4</v>
      </c>
      <c r="J33" s="25" t="s">
        <v>7</v>
      </c>
      <c r="K33" s="25">
        <v>1</v>
      </c>
      <c r="L33" s="25" t="s">
        <v>7</v>
      </c>
      <c r="M33" s="25">
        <v>2.4500000000000002</v>
      </c>
      <c r="N33" s="25" t="s">
        <v>8</v>
      </c>
      <c r="O33" s="26">
        <f>G33*I33*K33*M33</f>
        <v>19.600000000000001</v>
      </c>
      <c r="P33" s="84"/>
      <c r="Q33" s="97"/>
      <c r="R33" s="87"/>
      <c r="S33" s="87"/>
    </row>
    <row r="34" spans="1:19" x14ac:dyDescent="0.25">
      <c r="A34" s="109"/>
      <c r="B34" s="99" t="s">
        <v>14</v>
      </c>
      <c r="C34" s="100"/>
      <c r="D34" s="100"/>
      <c r="E34" s="36"/>
      <c r="F34" s="36"/>
      <c r="G34" s="41">
        <v>1</v>
      </c>
      <c r="H34" s="25" t="s">
        <v>7</v>
      </c>
      <c r="I34" s="34">
        <v>6</v>
      </c>
      <c r="J34" s="25" t="s">
        <v>7</v>
      </c>
      <c r="K34" s="25">
        <v>2</v>
      </c>
      <c r="L34" s="25" t="s">
        <v>7</v>
      </c>
      <c r="M34" s="25">
        <v>1.5</v>
      </c>
      <c r="N34" s="25" t="s">
        <v>8</v>
      </c>
      <c r="O34" s="26">
        <f>G34*I34*K34*M34</f>
        <v>18</v>
      </c>
      <c r="P34" s="84"/>
      <c r="Q34" s="97"/>
      <c r="R34" s="87"/>
      <c r="S34" s="87"/>
    </row>
    <row r="35" spans="1:19" x14ac:dyDescent="0.25">
      <c r="A35" s="109"/>
      <c r="B35" s="46"/>
      <c r="C35" s="36"/>
      <c r="D35" s="36"/>
      <c r="E35" s="36"/>
      <c r="F35" s="36"/>
      <c r="G35" s="41">
        <v>1</v>
      </c>
      <c r="H35" s="25" t="s">
        <v>7</v>
      </c>
      <c r="I35" s="34">
        <v>4</v>
      </c>
      <c r="J35" s="25" t="s">
        <v>7</v>
      </c>
      <c r="K35" s="25">
        <v>1</v>
      </c>
      <c r="L35" s="25" t="s">
        <v>7</v>
      </c>
      <c r="M35" s="25">
        <v>1.5</v>
      </c>
      <c r="N35" s="25" t="s">
        <v>8</v>
      </c>
      <c r="O35" s="26">
        <f>G35*I35*K35*M35</f>
        <v>6</v>
      </c>
      <c r="P35" s="84"/>
      <c r="Q35" s="97"/>
      <c r="R35" s="87"/>
      <c r="S35" s="87"/>
    </row>
    <row r="36" spans="1:19" x14ac:dyDescent="0.25">
      <c r="A36" s="110"/>
      <c r="B36" s="103" t="s">
        <v>9</v>
      </c>
      <c r="C36" s="89"/>
      <c r="D36" s="89"/>
      <c r="E36" s="89"/>
      <c r="F36" s="89"/>
      <c r="G36" s="89"/>
      <c r="H36" s="89"/>
      <c r="I36" s="89"/>
      <c r="J36" s="89"/>
      <c r="K36" s="89"/>
      <c r="L36" s="89"/>
      <c r="M36" s="89"/>
      <c r="N36" s="29" t="s">
        <v>8</v>
      </c>
      <c r="O36" s="37">
        <f>SUM(O30:O35)</f>
        <v>63.1</v>
      </c>
      <c r="P36" s="85"/>
      <c r="Q36" s="98"/>
      <c r="R36" s="88"/>
      <c r="S36" s="88"/>
    </row>
    <row r="37" spans="1:19" ht="90.75" customHeight="1" x14ac:dyDescent="0.25">
      <c r="A37" s="108">
        <v>7</v>
      </c>
      <c r="B37" s="80" t="s">
        <v>21</v>
      </c>
      <c r="C37" s="81"/>
      <c r="D37" s="81"/>
      <c r="E37" s="81"/>
      <c r="F37" s="81"/>
      <c r="G37" s="81"/>
      <c r="H37" s="81"/>
      <c r="I37" s="81"/>
      <c r="J37" s="81"/>
      <c r="K37" s="81"/>
      <c r="L37" s="81"/>
      <c r="M37" s="81"/>
      <c r="N37" s="81"/>
      <c r="O37" s="82"/>
      <c r="P37" s="83" t="s">
        <v>6</v>
      </c>
      <c r="Q37" s="96">
        <v>24</v>
      </c>
      <c r="R37" s="86"/>
      <c r="S37" s="86">
        <f>Q37*R37</f>
        <v>0</v>
      </c>
    </row>
    <row r="38" spans="1:19" x14ac:dyDescent="0.25">
      <c r="A38" s="109"/>
      <c r="B38" s="99" t="s">
        <v>34</v>
      </c>
      <c r="C38" s="100"/>
      <c r="D38" s="100"/>
      <c r="E38" s="36"/>
      <c r="F38" s="36"/>
      <c r="G38" s="41">
        <v>1</v>
      </c>
      <c r="H38" s="25" t="s">
        <v>7</v>
      </c>
      <c r="I38" s="34">
        <v>6</v>
      </c>
      <c r="J38" s="25" t="s">
        <v>7</v>
      </c>
      <c r="K38" s="25">
        <v>2</v>
      </c>
      <c r="L38" s="25" t="s">
        <v>7</v>
      </c>
      <c r="M38" s="25">
        <v>1.5</v>
      </c>
      <c r="N38" s="25" t="s">
        <v>8</v>
      </c>
      <c r="O38" s="26">
        <f>G38*I38*K38*M38</f>
        <v>18</v>
      </c>
      <c r="P38" s="84"/>
      <c r="Q38" s="97"/>
      <c r="R38" s="87"/>
      <c r="S38" s="87"/>
    </row>
    <row r="39" spans="1:19" x14ac:dyDescent="0.25">
      <c r="A39" s="109"/>
      <c r="B39" s="46"/>
      <c r="C39" s="36"/>
      <c r="D39" s="36"/>
      <c r="E39" s="36"/>
      <c r="F39" s="36"/>
      <c r="G39" s="41">
        <v>1</v>
      </c>
      <c r="H39" s="25" t="s">
        <v>7</v>
      </c>
      <c r="I39" s="34">
        <v>4</v>
      </c>
      <c r="J39" s="25" t="s">
        <v>7</v>
      </c>
      <c r="K39" s="25">
        <v>1</v>
      </c>
      <c r="L39" s="25" t="s">
        <v>7</v>
      </c>
      <c r="M39" s="25">
        <v>1.5</v>
      </c>
      <c r="N39" s="25" t="s">
        <v>8</v>
      </c>
      <c r="O39" s="26">
        <f>G39*I39*K39*M39</f>
        <v>6</v>
      </c>
      <c r="P39" s="84"/>
      <c r="Q39" s="97"/>
      <c r="R39" s="87"/>
      <c r="S39" s="87"/>
    </row>
    <row r="40" spans="1:19" x14ac:dyDescent="0.25">
      <c r="A40" s="110"/>
      <c r="B40" s="103" t="s">
        <v>9</v>
      </c>
      <c r="C40" s="89"/>
      <c r="D40" s="89"/>
      <c r="E40" s="89"/>
      <c r="F40" s="89"/>
      <c r="G40" s="89"/>
      <c r="H40" s="89"/>
      <c r="I40" s="89"/>
      <c r="J40" s="89"/>
      <c r="K40" s="89"/>
      <c r="L40" s="89"/>
      <c r="M40" s="89"/>
      <c r="N40" s="29" t="s">
        <v>8</v>
      </c>
      <c r="O40" s="37">
        <f>SUM(O38:O39)</f>
        <v>24</v>
      </c>
      <c r="P40" s="85"/>
      <c r="Q40" s="98"/>
      <c r="R40" s="88"/>
      <c r="S40" s="88"/>
    </row>
    <row r="41" spans="1:19" ht="76.5" customHeight="1" x14ac:dyDescent="0.25">
      <c r="A41" s="56">
        <v>8</v>
      </c>
      <c r="B41" s="90" t="s">
        <v>23</v>
      </c>
      <c r="C41" s="91"/>
      <c r="D41" s="91"/>
      <c r="E41" s="91"/>
      <c r="F41" s="91"/>
      <c r="G41" s="91"/>
      <c r="H41" s="91"/>
      <c r="I41" s="91"/>
      <c r="J41" s="91"/>
      <c r="K41" s="91"/>
      <c r="L41" s="91"/>
      <c r="M41" s="91"/>
      <c r="N41" s="91"/>
      <c r="O41" s="92"/>
      <c r="P41" s="38" t="s">
        <v>6</v>
      </c>
      <c r="Q41" s="39">
        <v>24</v>
      </c>
      <c r="R41" s="20"/>
      <c r="S41" s="20">
        <f>Q41*R41</f>
        <v>0</v>
      </c>
    </row>
    <row r="42" spans="1:19" ht="27" customHeight="1" x14ac:dyDescent="0.25">
      <c r="A42" s="59"/>
      <c r="B42" s="59"/>
      <c r="C42" s="59"/>
      <c r="D42" s="59"/>
      <c r="E42" s="113" t="s">
        <v>24</v>
      </c>
      <c r="F42" s="113"/>
      <c r="G42" s="113"/>
      <c r="H42" s="113"/>
      <c r="I42" s="113"/>
      <c r="J42" s="113"/>
      <c r="K42" s="113"/>
      <c r="L42" s="113"/>
      <c r="M42" s="113"/>
      <c r="N42" s="113"/>
      <c r="O42" s="113"/>
      <c r="P42" s="113"/>
      <c r="Q42" s="113"/>
      <c r="R42" s="50" t="s">
        <v>8</v>
      </c>
      <c r="S42" s="52">
        <f>SUM(S6:S41)</f>
        <v>0</v>
      </c>
    </row>
    <row r="43" spans="1:19" ht="32.25" customHeight="1" x14ac:dyDescent="0.25">
      <c r="A43" s="59"/>
      <c r="B43" s="59"/>
      <c r="C43" s="59"/>
      <c r="D43" s="59"/>
      <c r="E43" s="112" t="s">
        <v>49</v>
      </c>
      <c r="F43" s="112"/>
      <c r="G43" s="112"/>
      <c r="H43" s="112"/>
      <c r="I43" s="112"/>
      <c r="J43" s="112"/>
      <c r="K43" s="112"/>
      <c r="L43" s="112"/>
      <c r="M43" s="112"/>
      <c r="N43" s="112"/>
      <c r="O43" s="112"/>
      <c r="P43" s="112"/>
      <c r="Q43" s="112"/>
      <c r="R43" s="51" t="s">
        <v>8</v>
      </c>
      <c r="S43" s="52">
        <f>S42*0.18</f>
        <v>0</v>
      </c>
    </row>
    <row r="44" spans="1:19" ht="24.75" customHeight="1" x14ac:dyDescent="0.25">
      <c r="A44" s="59"/>
      <c r="B44" s="59"/>
      <c r="C44" s="59"/>
      <c r="D44" s="59"/>
      <c r="E44" s="113" t="s">
        <v>25</v>
      </c>
      <c r="F44" s="113"/>
      <c r="G44" s="113"/>
      <c r="H44" s="113"/>
      <c r="I44" s="113"/>
      <c r="J44" s="113"/>
      <c r="K44" s="113"/>
      <c r="L44" s="113"/>
      <c r="M44" s="113"/>
      <c r="N44" s="113"/>
      <c r="O44" s="113"/>
      <c r="P44" s="113"/>
      <c r="Q44" s="113"/>
      <c r="R44" s="51" t="s">
        <v>8</v>
      </c>
      <c r="S44" s="52">
        <f>SUM(S42:S43)</f>
        <v>0</v>
      </c>
    </row>
    <row r="45" spans="1:19" ht="35.25" customHeight="1" x14ac:dyDescent="0.25">
      <c r="A45" s="59"/>
      <c r="B45" s="59"/>
      <c r="C45" s="59"/>
      <c r="D45" s="59"/>
      <c r="E45" s="113" t="s">
        <v>26</v>
      </c>
      <c r="F45" s="113"/>
      <c r="G45" s="113"/>
      <c r="H45" s="113"/>
      <c r="I45" s="113"/>
      <c r="J45" s="113"/>
      <c r="K45" s="113"/>
      <c r="L45" s="113"/>
      <c r="M45" s="113"/>
      <c r="N45" s="113"/>
      <c r="O45" s="113"/>
      <c r="P45" s="113"/>
      <c r="Q45" s="113"/>
      <c r="R45" s="51" t="s">
        <v>8</v>
      </c>
      <c r="S45" s="52">
        <f>ROUND(S44,0)</f>
        <v>0</v>
      </c>
    </row>
    <row r="46" spans="1:19" x14ac:dyDescent="0.25">
      <c r="A46" s="59"/>
      <c r="B46" s="59"/>
      <c r="C46" s="59"/>
      <c r="D46" s="59"/>
      <c r="E46" s="133"/>
      <c r="F46" s="133"/>
      <c r="G46" s="133"/>
      <c r="H46" s="133"/>
      <c r="I46" s="133"/>
      <c r="J46" s="133"/>
      <c r="K46" s="133"/>
      <c r="L46" s="133"/>
      <c r="M46" s="133"/>
      <c r="N46" s="133"/>
      <c r="O46" s="133"/>
      <c r="P46" s="133"/>
      <c r="Q46" s="133"/>
      <c r="R46" s="16"/>
      <c r="S46" s="22"/>
    </row>
    <row r="47" spans="1:19" x14ac:dyDescent="0.25">
      <c r="A47" s="59"/>
      <c r="B47" s="59"/>
      <c r="C47" s="59"/>
      <c r="D47" s="59"/>
      <c r="E47" s="112"/>
      <c r="F47" s="112"/>
      <c r="G47" s="112"/>
      <c r="H47" s="112"/>
      <c r="I47" s="112"/>
      <c r="J47" s="112"/>
      <c r="K47" s="112"/>
      <c r="L47" s="112"/>
      <c r="M47" s="112"/>
      <c r="N47" s="112"/>
      <c r="O47" s="112"/>
      <c r="P47" s="112"/>
      <c r="Q47" s="112"/>
      <c r="R47" s="16"/>
      <c r="S47" s="22"/>
    </row>
    <row r="48" spans="1:19" x14ac:dyDescent="0.25">
      <c r="A48" s="21"/>
      <c r="B48" s="21"/>
      <c r="C48" s="21"/>
      <c r="D48" s="21"/>
      <c r="E48" s="125"/>
      <c r="F48" s="125"/>
      <c r="G48" s="125"/>
      <c r="H48" s="125"/>
      <c r="I48" s="125"/>
      <c r="J48" s="125"/>
      <c r="K48" s="125"/>
      <c r="L48" s="125"/>
      <c r="M48" s="125"/>
      <c r="N48" s="125"/>
      <c r="O48" s="125"/>
      <c r="P48" s="125"/>
      <c r="Q48" s="125"/>
      <c r="R48" s="16"/>
      <c r="S48" s="22"/>
    </row>
    <row r="49" spans="1:19" x14ac:dyDescent="0.25">
      <c r="A49" s="21"/>
      <c r="B49" s="21"/>
      <c r="C49" s="21"/>
      <c r="D49" s="21"/>
      <c r="E49" s="127"/>
      <c r="F49" s="127"/>
      <c r="G49" s="127"/>
      <c r="H49" s="127"/>
      <c r="I49" s="127"/>
      <c r="J49" s="127"/>
      <c r="K49" s="127"/>
      <c r="L49" s="127"/>
      <c r="M49" s="127"/>
      <c r="N49" s="127"/>
      <c r="O49" s="127"/>
      <c r="P49" s="127"/>
      <c r="Q49" s="127"/>
      <c r="R49" s="16"/>
      <c r="S49" s="22"/>
    </row>
    <row r="50" spans="1:19" x14ac:dyDescent="0.25">
      <c r="A50" s="21"/>
      <c r="B50" s="21"/>
      <c r="C50" s="21"/>
      <c r="D50" s="21"/>
      <c r="E50" s="127"/>
      <c r="F50" s="127"/>
      <c r="G50" s="127"/>
      <c r="H50" s="127"/>
      <c r="I50" s="127"/>
      <c r="J50" s="127"/>
      <c r="K50" s="127"/>
      <c r="L50" s="127"/>
      <c r="M50" s="127"/>
      <c r="N50" s="127"/>
      <c r="O50" s="127"/>
      <c r="P50" s="127"/>
      <c r="Q50" s="127"/>
      <c r="R50" s="16"/>
      <c r="S50" s="22"/>
    </row>
    <row r="51" spans="1:19" x14ac:dyDescent="0.25">
      <c r="A51" s="114"/>
      <c r="B51" s="114"/>
      <c r="C51" s="114"/>
      <c r="D51" s="114"/>
      <c r="E51" s="114"/>
      <c r="F51" s="114"/>
      <c r="G51" s="114"/>
      <c r="H51" s="114"/>
      <c r="I51" s="114"/>
      <c r="J51" s="114"/>
      <c r="K51" s="114"/>
      <c r="L51" s="114"/>
      <c r="M51" s="114"/>
      <c r="N51" s="114"/>
      <c r="O51" s="114"/>
      <c r="P51" s="114"/>
      <c r="Q51" s="114"/>
      <c r="R51" s="114"/>
      <c r="S51" s="114"/>
    </row>
  </sheetData>
  <sheetProtection password="CE88" sheet="1" objects="1" scenarios="1"/>
  <mergeCells count="59">
    <mergeCell ref="E48:Q48"/>
    <mergeCell ref="E49:Q49"/>
    <mergeCell ref="E50:Q50"/>
    <mergeCell ref="E42:Q42"/>
    <mergeCell ref="E43:Q43"/>
    <mergeCell ref="E44:Q44"/>
    <mergeCell ref="E45:Q45"/>
    <mergeCell ref="E46:Q46"/>
    <mergeCell ref="E47:Q47"/>
    <mergeCell ref="Q37:Q40"/>
    <mergeCell ref="R37:R40"/>
    <mergeCell ref="S37:S40"/>
    <mergeCell ref="B38:D38"/>
    <mergeCell ref="B40:M40"/>
    <mergeCell ref="P37:P40"/>
    <mergeCell ref="B41:O41"/>
    <mergeCell ref="B33:D33"/>
    <mergeCell ref="B34:D34"/>
    <mergeCell ref="B36:M36"/>
    <mergeCell ref="A37:A40"/>
    <mergeCell ref="B37:O37"/>
    <mergeCell ref="S24:S28"/>
    <mergeCell ref="B25:D25"/>
    <mergeCell ref="K28:M28"/>
    <mergeCell ref="A29:A36"/>
    <mergeCell ref="B29:O29"/>
    <mergeCell ref="P29:P36"/>
    <mergeCell ref="Q29:Q36"/>
    <mergeCell ref="R29:R36"/>
    <mergeCell ref="S29:S36"/>
    <mergeCell ref="B30:D30"/>
    <mergeCell ref="R24:R28"/>
    <mergeCell ref="B23:O23"/>
    <mergeCell ref="A24:A28"/>
    <mergeCell ref="B24:O24"/>
    <mergeCell ref="P24:P28"/>
    <mergeCell ref="Q24:Q28"/>
    <mergeCell ref="S13:S22"/>
    <mergeCell ref="B19:D21"/>
    <mergeCell ref="E19:G19"/>
    <mergeCell ref="E20:G21"/>
    <mergeCell ref="B22:M22"/>
    <mergeCell ref="Q13:Q22"/>
    <mergeCell ref="A51:S51"/>
    <mergeCell ref="A1:S1"/>
    <mergeCell ref="A2:S2"/>
    <mergeCell ref="B5:O5"/>
    <mergeCell ref="A6:A11"/>
    <mergeCell ref="B6:O6"/>
    <mergeCell ref="P6:P11"/>
    <mergeCell ref="Q6:Q11"/>
    <mergeCell ref="R6:R11"/>
    <mergeCell ref="S6:S11"/>
    <mergeCell ref="K11:M11"/>
    <mergeCell ref="B12:O12"/>
    <mergeCell ref="A13:A22"/>
    <mergeCell ref="B13:O13"/>
    <mergeCell ref="P13:P22"/>
    <mergeCell ref="R13:R22"/>
  </mergeCells>
  <pageMargins left="0.7" right="0.7" top="0.75" bottom="0.75" header="0.3" footer="0.3"/>
  <pageSetup paperSize="9" scale="85"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workbookViewId="0">
      <selection activeCell="M3" sqref="M3"/>
    </sheetView>
  </sheetViews>
  <sheetFormatPr defaultRowHeight="15" x14ac:dyDescent="0.25"/>
  <cols>
    <col min="1" max="1" width="7.140625" style="8" customWidth="1"/>
    <col min="2" max="2" width="9.140625" style="8"/>
    <col min="3" max="3" width="5.5703125" style="8" customWidth="1"/>
    <col min="4" max="4" width="5.42578125" style="8" customWidth="1"/>
    <col min="5" max="5" width="4.28515625" style="8" customWidth="1"/>
    <col min="6" max="6" width="0.7109375" style="8" customWidth="1"/>
    <col min="7" max="7" width="4.28515625" style="8" customWidth="1"/>
    <col min="8" max="8" width="4.5703125" style="8" customWidth="1"/>
    <col min="9" max="9" width="6.42578125" style="8" customWidth="1"/>
    <col min="10" max="10" width="5.28515625" style="8" customWidth="1"/>
    <col min="11" max="11" width="9.140625" style="8"/>
    <col min="12" max="12" width="3.5703125" style="8" customWidth="1"/>
    <col min="13" max="13" width="9.140625" style="8"/>
    <col min="14" max="14" width="2.7109375" style="8" customWidth="1"/>
    <col min="15" max="15" width="9.140625" style="8"/>
    <col min="16" max="16" width="6.7109375" style="8" customWidth="1"/>
    <col min="17" max="17" width="6.5703125" style="8" customWidth="1"/>
    <col min="18" max="18" width="21.85546875" style="8" customWidth="1"/>
    <col min="19" max="19" width="20.85546875" style="8" customWidth="1"/>
    <col min="20" max="16384" width="9.140625" style="8"/>
  </cols>
  <sheetData>
    <row r="1" spans="1:19" ht="18.75" x14ac:dyDescent="0.25">
      <c r="A1" s="73" t="s">
        <v>60</v>
      </c>
      <c r="B1" s="117"/>
      <c r="C1" s="117"/>
      <c r="D1" s="117"/>
      <c r="E1" s="117"/>
      <c r="F1" s="117"/>
      <c r="G1" s="117"/>
      <c r="H1" s="117"/>
      <c r="I1" s="117"/>
      <c r="J1" s="117"/>
      <c r="K1" s="117"/>
      <c r="L1" s="117"/>
      <c r="M1" s="117"/>
      <c r="N1" s="117"/>
      <c r="O1" s="117"/>
      <c r="P1" s="117"/>
      <c r="Q1" s="117"/>
      <c r="R1" s="117"/>
      <c r="S1" s="117"/>
    </row>
    <row r="2" spans="1:19" ht="27" customHeight="1" x14ac:dyDescent="0.25">
      <c r="A2" s="74" t="s">
        <v>37</v>
      </c>
      <c r="B2" s="74"/>
      <c r="C2" s="74"/>
      <c r="D2" s="74"/>
      <c r="E2" s="74"/>
      <c r="F2" s="74"/>
      <c r="G2" s="74"/>
      <c r="H2" s="74"/>
      <c r="I2" s="74"/>
      <c r="J2" s="74"/>
      <c r="K2" s="74"/>
      <c r="L2" s="74"/>
      <c r="M2" s="74"/>
      <c r="N2" s="74"/>
      <c r="O2" s="74"/>
      <c r="P2" s="74"/>
      <c r="Q2" s="74"/>
      <c r="R2" s="74"/>
      <c r="S2" s="74"/>
    </row>
    <row r="3" spans="1:19" ht="28.5" customHeight="1" x14ac:dyDescent="0.25">
      <c r="A3" s="9" t="s">
        <v>69</v>
      </c>
      <c r="B3" s="10"/>
      <c r="C3" s="10"/>
      <c r="D3" s="10"/>
      <c r="E3" s="10"/>
      <c r="F3" s="10"/>
      <c r="G3" s="11"/>
      <c r="H3" s="11"/>
      <c r="I3" s="11"/>
      <c r="J3" s="11"/>
      <c r="K3" s="11"/>
      <c r="L3" s="11"/>
      <c r="M3" s="11"/>
      <c r="N3" s="11"/>
      <c r="O3" s="11"/>
      <c r="P3" s="11"/>
      <c r="Q3" s="11"/>
      <c r="R3" s="11"/>
      <c r="S3" s="12"/>
    </row>
    <row r="4" spans="1:19" ht="15.75" x14ac:dyDescent="0.25">
      <c r="A4" s="67"/>
      <c r="B4" s="67"/>
      <c r="C4" s="67"/>
      <c r="D4" s="67"/>
      <c r="E4" s="67"/>
      <c r="F4" s="12"/>
      <c r="G4" s="12"/>
      <c r="H4" s="12"/>
      <c r="I4" s="12"/>
      <c r="J4" s="12"/>
      <c r="K4" s="12"/>
      <c r="L4" s="12"/>
      <c r="M4" s="12"/>
      <c r="N4" s="12"/>
      <c r="O4" s="12"/>
      <c r="P4" s="12"/>
      <c r="Q4" s="12"/>
      <c r="R4" s="12"/>
      <c r="S4" s="12"/>
    </row>
    <row r="5" spans="1:19" ht="15.75" x14ac:dyDescent="0.25">
      <c r="A5" s="54" t="s">
        <v>54</v>
      </c>
      <c r="B5" s="76" t="s">
        <v>0</v>
      </c>
      <c r="C5" s="76"/>
      <c r="D5" s="76"/>
      <c r="E5" s="76"/>
      <c r="F5" s="76"/>
      <c r="G5" s="76"/>
      <c r="H5" s="76"/>
      <c r="I5" s="76"/>
      <c r="J5" s="76"/>
      <c r="K5" s="76"/>
      <c r="L5" s="76"/>
      <c r="M5" s="76"/>
      <c r="N5" s="76"/>
      <c r="O5" s="76"/>
      <c r="P5" s="54" t="s">
        <v>1</v>
      </c>
      <c r="Q5" s="54" t="s">
        <v>2</v>
      </c>
      <c r="R5" s="14" t="s">
        <v>3</v>
      </c>
      <c r="S5" s="14" t="s">
        <v>4</v>
      </c>
    </row>
    <row r="6" spans="1:19" ht="68.25" customHeight="1" x14ac:dyDescent="0.25">
      <c r="A6" s="108">
        <v>1</v>
      </c>
      <c r="B6" s="80" t="s">
        <v>5</v>
      </c>
      <c r="C6" s="81"/>
      <c r="D6" s="81"/>
      <c r="E6" s="81"/>
      <c r="F6" s="81"/>
      <c r="G6" s="81"/>
      <c r="H6" s="81"/>
      <c r="I6" s="81"/>
      <c r="J6" s="81"/>
      <c r="K6" s="81"/>
      <c r="L6" s="81"/>
      <c r="M6" s="81"/>
      <c r="N6" s="81"/>
      <c r="O6" s="82"/>
      <c r="P6" s="83" t="s">
        <v>6</v>
      </c>
      <c r="Q6" s="83">
        <v>49.58</v>
      </c>
      <c r="R6" s="86"/>
      <c r="S6" s="86">
        <f>Q6*R6</f>
        <v>0</v>
      </c>
    </row>
    <row r="7" spans="1:19" x14ac:dyDescent="0.25">
      <c r="A7" s="109"/>
      <c r="B7" s="23"/>
      <c r="C7" s="24"/>
      <c r="D7" s="24"/>
      <c r="E7" s="24"/>
      <c r="F7" s="24"/>
      <c r="G7" s="24"/>
      <c r="H7" s="24"/>
      <c r="I7" s="24"/>
      <c r="J7" s="24"/>
      <c r="K7" s="25">
        <v>3.6</v>
      </c>
      <c r="L7" s="25" t="s">
        <v>7</v>
      </c>
      <c r="M7" s="25">
        <v>3.9</v>
      </c>
      <c r="N7" s="25" t="s">
        <v>8</v>
      </c>
      <c r="O7" s="26">
        <f>K7*M7</f>
        <v>14.04</v>
      </c>
      <c r="P7" s="84"/>
      <c r="Q7" s="84"/>
      <c r="R7" s="87"/>
      <c r="S7" s="87"/>
    </row>
    <row r="8" spans="1:19" x14ac:dyDescent="0.25">
      <c r="A8" s="109"/>
      <c r="B8" s="23"/>
      <c r="C8" s="24"/>
      <c r="D8" s="24"/>
      <c r="E8" s="24"/>
      <c r="F8" s="24"/>
      <c r="G8" s="24"/>
      <c r="H8" s="24"/>
      <c r="I8" s="24"/>
      <c r="J8" s="24"/>
      <c r="K8" s="25">
        <v>3.7</v>
      </c>
      <c r="L8" s="25" t="s">
        <v>7</v>
      </c>
      <c r="M8" s="25">
        <v>4.0999999999999996</v>
      </c>
      <c r="N8" s="25" t="s">
        <v>8</v>
      </c>
      <c r="O8" s="26">
        <f>K8*M8</f>
        <v>15.17</v>
      </c>
      <c r="P8" s="84"/>
      <c r="Q8" s="84"/>
      <c r="R8" s="87"/>
      <c r="S8" s="87"/>
    </row>
    <row r="9" spans="1:19" x14ac:dyDescent="0.25">
      <c r="A9" s="109"/>
      <c r="B9" s="23"/>
      <c r="C9" s="24"/>
      <c r="D9" s="24"/>
      <c r="E9" s="24"/>
      <c r="F9" s="24"/>
      <c r="G9" s="24"/>
      <c r="H9" s="24"/>
      <c r="I9" s="24"/>
      <c r="J9" s="24"/>
      <c r="K9" s="25">
        <v>3.9</v>
      </c>
      <c r="L9" s="25" t="s">
        <v>7</v>
      </c>
      <c r="M9" s="25">
        <v>3.3</v>
      </c>
      <c r="N9" s="25" t="s">
        <v>8</v>
      </c>
      <c r="O9" s="26">
        <f>K9*M9</f>
        <v>12.87</v>
      </c>
      <c r="P9" s="84"/>
      <c r="Q9" s="84"/>
      <c r="R9" s="87"/>
      <c r="S9" s="87"/>
    </row>
    <row r="10" spans="1:19" x14ac:dyDescent="0.25">
      <c r="A10" s="109"/>
      <c r="B10" s="23"/>
      <c r="C10" s="24"/>
      <c r="D10" s="24"/>
      <c r="E10" s="24"/>
      <c r="F10" s="24"/>
      <c r="G10" s="24"/>
      <c r="H10" s="24"/>
      <c r="I10" s="24"/>
      <c r="J10" s="24"/>
      <c r="K10" s="25">
        <v>3</v>
      </c>
      <c r="L10" s="25" t="s">
        <v>7</v>
      </c>
      <c r="M10" s="25">
        <v>2.5</v>
      </c>
      <c r="N10" s="25" t="s">
        <v>8</v>
      </c>
      <c r="O10" s="26">
        <f>K10*M10</f>
        <v>7.5</v>
      </c>
      <c r="P10" s="84"/>
      <c r="Q10" s="84"/>
      <c r="R10" s="87"/>
      <c r="S10" s="87"/>
    </row>
    <row r="11" spans="1:19" x14ac:dyDescent="0.25">
      <c r="A11" s="110"/>
      <c r="B11" s="27"/>
      <c r="C11" s="28"/>
      <c r="D11" s="28"/>
      <c r="E11" s="28"/>
      <c r="F11" s="28"/>
      <c r="G11" s="28"/>
      <c r="H11" s="28"/>
      <c r="I11" s="28"/>
      <c r="J11" s="28"/>
      <c r="K11" s="89" t="s">
        <v>9</v>
      </c>
      <c r="L11" s="89"/>
      <c r="M11" s="89"/>
      <c r="N11" s="29" t="s">
        <v>8</v>
      </c>
      <c r="O11" s="30">
        <f>SUM(O7:O10)</f>
        <v>49.58</v>
      </c>
      <c r="P11" s="85"/>
      <c r="Q11" s="85"/>
      <c r="R11" s="88"/>
      <c r="S11" s="88"/>
    </row>
    <row r="12" spans="1:19" ht="66" customHeight="1" x14ac:dyDescent="0.25">
      <c r="A12" s="55">
        <v>2</v>
      </c>
      <c r="B12" s="90" t="s">
        <v>10</v>
      </c>
      <c r="C12" s="91"/>
      <c r="D12" s="91"/>
      <c r="E12" s="91"/>
      <c r="F12" s="91"/>
      <c r="G12" s="91"/>
      <c r="H12" s="91"/>
      <c r="I12" s="91"/>
      <c r="J12" s="91"/>
      <c r="K12" s="91"/>
      <c r="L12" s="91"/>
      <c r="M12" s="91"/>
      <c r="N12" s="91"/>
      <c r="O12" s="92"/>
      <c r="P12" s="31" t="s">
        <v>6</v>
      </c>
      <c r="Q12" s="31">
        <v>49.58</v>
      </c>
      <c r="R12" s="17"/>
      <c r="S12" s="18">
        <f>Q12*R12</f>
        <v>0</v>
      </c>
    </row>
    <row r="13" spans="1:19" ht="37.5" customHeight="1" x14ac:dyDescent="0.25">
      <c r="A13" s="108">
        <v>3</v>
      </c>
      <c r="B13" s="93" t="s">
        <v>11</v>
      </c>
      <c r="C13" s="94"/>
      <c r="D13" s="94"/>
      <c r="E13" s="94"/>
      <c r="F13" s="94"/>
      <c r="G13" s="94"/>
      <c r="H13" s="94"/>
      <c r="I13" s="94"/>
      <c r="J13" s="94"/>
      <c r="K13" s="94"/>
      <c r="L13" s="94"/>
      <c r="M13" s="94"/>
      <c r="N13" s="94"/>
      <c r="O13" s="95"/>
      <c r="P13" s="83" t="s">
        <v>6</v>
      </c>
      <c r="Q13" s="96">
        <v>311.8</v>
      </c>
      <c r="R13" s="86"/>
      <c r="S13" s="86">
        <f>Q13*R13</f>
        <v>0</v>
      </c>
    </row>
    <row r="14" spans="1:19" x14ac:dyDescent="0.25">
      <c r="A14" s="109"/>
      <c r="B14" s="32"/>
      <c r="C14" s="33"/>
      <c r="D14" s="33"/>
      <c r="E14" s="33"/>
      <c r="F14" s="33"/>
      <c r="G14" s="34"/>
      <c r="H14" s="25"/>
      <c r="I14" s="34">
        <v>2</v>
      </c>
      <c r="J14" s="25" t="s">
        <v>7</v>
      </c>
      <c r="K14" s="25">
        <v>22</v>
      </c>
      <c r="L14" s="25" t="s">
        <v>7</v>
      </c>
      <c r="M14" s="25">
        <v>4.2</v>
      </c>
      <c r="N14" s="25" t="s">
        <v>8</v>
      </c>
      <c r="O14" s="26">
        <f>I14*K14*M14</f>
        <v>184.8</v>
      </c>
      <c r="P14" s="84"/>
      <c r="Q14" s="97"/>
      <c r="R14" s="87"/>
      <c r="S14" s="87"/>
    </row>
    <row r="15" spans="1:19" x14ac:dyDescent="0.25">
      <c r="A15" s="109"/>
      <c r="B15" s="32"/>
      <c r="C15" s="33"/>
      <c r="D15" s="33"/>
      <c r="E15" s="33"/>
      <c r="F15" s="33"/>
      <c r="G15" s="33"/>
      <c r="H15" s="33"/>
      <c r="I15" s="34">
        <v>2</v>
      </c>
      <c r="J15" s="25" t="s">
        <v>7</v>
      </c>
      <c r="K15" s="25">
        <v>7</v>
      </c>
      <c r="L15" s="25" t="s">
        <v>7</v>
      </c>
      <c r="M15" s="25">
        <v>4.2</v>
      </c>
      <c r="N15" s="25" t="s">
        <v>8</v>
      </c>
      <c r="O15" s="26">
        <f>I15*K15*M15</f>
        <v>58.800000000000004</v>
      </c>
      <c r="P15" s="84"/>
      <c r="Q15" s="97"/>
      <c r="R15" s="87"/>
      <c r="S15" s="87"/>
    </row>
    <row r="16" spans="1:19" x14ac:dyDescent="0.25">
      <c r="A16" s="109"/>
      <c r="B16" s="32"/>
      <c r="C16" s="33"/>
      <c r="D16" s="33"/>
      <c r="E16" s="33"/>
      <c r="F16" s="33"/>
      <c r="G16" s="33"/>
      <c r="H16" s="33"/>
      <c r="I16" s="34">
        <v>2</v>
      </c>
      <c r="J16" s="25" t="s">
        <v>7</v>
      </c>
      <c r="K16" s="25">
        <v>7</v>
      </c>
      <c r="L16" s="25" t="s">
        <v>7</v>
      </c>
      <c r="M16" s="25">
        <v>4.2</v>
      </c>
      <c r="N16" s="25" t="s">
        <v>8</v>
      </c>
      <c r="O16" s="26">
        <f>I16*K16*M16</f>
        <v>58.800000000000004</v>
      </c>
      <c r="P16" s="84"/>
      <c r="Q16" s="97"/>
      <c r="R16" s="87"/>
      <c r="S16" s="87"/>
    </row>
    <row r="17" spans="1:19" x14ac:dyDescent="0.25">
      <c r="A17" s="109"/>
      <c r="B17" s="32"/>
      <c r="C17" s="33"/>
      <c r="D17" s="33"/>
      <c r="E17" s="33"/>
      <c r="F17" s="33"/>
      <c r="G17" s="35">
        <v>2</v>
      </c>
      <c r="H17" s="25" t="s">
        <v>7</v>
      </c>
      <c r="I17" s="34">
        <v>2</v>
      </c>
      <c r="J17" s="25" t="s">
        <v>7</v>
      </c>
      <c r="K17" s="25">
        <v>4</v>
      </c>
      <c r="L17" s="25" t="s">
        <v>7</v>
      </c>
      <c r="M17" s="25">
        <v>1.2</v>
      </c>
      <c r="N17" s="25" t="s">
        <v>8</v>
      </c>
      <c r="O17" s="26">
        <f>G17*I17*K17*M17</f>
        <v>19.2</v>
      </c>
      <c r="P17" s="84"/>
      <c r="Q17" s="97"/>
      <c r="R17" s="87"/>
      <c r="S17" s="87"/>
    </row>
    <row r="18" spans="1:19" x14ac:dyDescent="0.25">
      <c r="A18" s="109"/>
      <c r="B18" s="32"/>
      <c r="C18" s="33"/>
      <c r="D18" s="33"/>
      <c r="E18" s="33"/>
      <c r="F18" s="33"/>
      <c r="G18" s="35">
        <v>2</v>
      </c>
      <c r="H18" s="25" t="s">
        <v>7</v>
      </c>
      <c r="I18" s="34">
        <v>8</v>
      </c>
      <c r="J18" s="25" t="s">
        <v>7</v>
      </c>
      <c r="K18" s="25">
        <v>2.5</v>
      </c>
      <c r="L18" s="25" t="s">
        <v>7</v>
      </c>
      <c r="M18" s="25">
        <v>0.6</v>
      </c>
      <c r="N18" s="25" t="s">
        <v>8</v>
      </c>
      <c r="O18" s="26">
        <f>G18*I18*K18*M18</f>
        <v>24</v>
      </c>
      <c r="P18" s="84"/>
      <c r="Q18" s="97"/>
      <c r="R18" s="87"/>
      <c r="S18" s="87"/>
    </row>
    <row r="19" spans="1:19" x14ac:dyDescent="0.25">
      <c r="A19" s="109"/>
      <c r="B19" s="99" t="s">
        <v>29</v>
      </c>
      <c r="C19" s="100"/>
      <c r="D19" s="100"/>
      <c r="E19" s="131" t="s">
        <v>13</v>
      </c>
      <c r="F19" s="131"/>
      <c r="G19" s="131"/>
      <c r="H19" s="36"/>
      <c r="I19" s="34">
        <v>4</v>
      </c>
      <c r="J19" s="25" t="s">
        <v>7</v>
      </c>
      <c r="K19" s="25">
        <v>1</v>
      </c>
      <c r="L19" s="25" t="s">
        <v>7</v>
      </c>
      <c r="M19" s="25">
        <v>2.4500000000000002</v>
      </c>
      <c r="N19" s="25" t="s">
        <v>8</v>
      </c>
      <c r="O19" s="26">
        <f>-I19*K19*M19</f>
        <v>-9.8000000000000007</v>
      </c>
      <c r="P19" s="84"/>
      <c r="Q19" s="97"/>
      <c r="R19" s="87"/>
      <c r="S19" s="87"/>
    </row>
    <row r="20" spans="1:19" x14ac:dyDescent="0.25">
      <c r="A20" s="109"/>
      <c r="B20" s="99"/>
      <c r="C20" s="100"/>
      <c r="D20" s="100"/>
      <c r="E20" s="131" t="s">
        <v>14</v>
      </c>
      <c r="F20" s="131"/>
      <c r="G20" s="131"/>
      <c r="H20" s="36"/>
      <c r="I20" s="34">
        <v>6</v>
      </c>
      <c r="J20" s="25" t="s">
        <v>7</v>
      </c>
      <c r="K20" s="25">
        <v>2</v>
      </c>
      <c r="L20" s="25" t="s">
        <v>7</v>
      </c>
      <c r="M20" s="25">
        <v>1.5</v>
      </c>
      <c r="N20" s="25" t="s">
        <v>8</v>
      </c>
      <c r="O20" s="26">
        <f>-I20*K20*M20</f>
        <v>-18</v>
      </c>
      <c r="P20" s="84"/>
      <c r="Q20" s="97"/>
      <c r="R20" s="87"/>
      <c r="S20" s="87"/>
    </row>
    <row r="21" spans="1:19" x14ac:dyDescent="0.25">
      <c r="A21" s="109"/>
      <c r="B21" s="99"/>
      <c r="C21" s="100"/>
      <c r="D21" s="100"/>
      <c r="E21" s="131"/>
      <c r="F21" s="131"/>
      <c r="G21" s="131"/>
      <c r="H21" s="36"/>
      <c r="I21" s="34">
        <v>4</v>
      </c>
      <c r="J21" s="25" t="s">
        <v>7</v>
      </c>
      <c r="K21" s="25">
        <v>1</v>
      </c>
      <c r="L21" s="25" t="s">
        <v>7</v>
      </c>
      <c r="M21" s="25">
        <v>1.5</v>
      </c>
      <c r="N21" s="25" t="s">
        <v>8</v>
      </c>
      <c r="O21" s="26">
        <f>-I21*K21*M21</f>
        <v>-6</v>
      </c>
      <c r="P21" s="84"/>
      <c r="Q21" s="97"/>
      <c r="R21" s="87"/>
      <c r="S21" s="87"/>
    </row>
    <row r="22" spans="1:19" x14ac:dyDescent="0.25">
      <c r="A22" s="110"/>
      <c r="B22" s="103" t="s">
        <v>9</v>
      </c>
      <c r="C22" s="89"/>
      <c r="D22" s="89"/>
      <c r="E22" s="89"/>
      <c r="F22" s="89"/>
      <c r="G22" s="89"/>
      <c r="H22" s="89"/>
      <c r="I22" s="89"/>
      <c r="J22" s="89"/>
      <c r="K22" s="89"/>
      <c r="L22" s="89"/>
      <c r="M22" s="89"/>
      <c r="N22" s="29" t="s">
        <v>8</v>
      </c>
      <c r="O22" s="37">
        <f>SUM(O14:O21)</f>
        <v>311.8</v>
      </c>
      <c r="P22" s="85"/>
      <c r="Q22" s="98"/>
      <c r="R22" s="88"/>
      <c r="S22" s="88"/>
    </row>
    <row r="23" spans="1:19" ht="50.25" customHeight="1" x14ac:dyDescent="0.25">
      <c r="A23" s="56">
        <v>4</v>
      </c>
      <c r="B23" s="80" t="s">
        <v>16</v>
      </c>
      <c r="C23" s="81"/>
      <c r="D23" s="81"/>
      <c r="E23" s="81"/>
      <c r="F23" s="81"/>
      <c r="G23" s="81"/>
      <c r="H23" s="81"/>
      <c r="I23" s="81"/>
      <c r="J23" s="81"/>
      <c r="K23" s="81"/>
      <c r="L23" s="81"/>
      <c r="M23" s="81"/>
      <c r="N23" s="81"/>
      <c r="O23" s="82"/>
      <c r="P23" s="38" t="s">
        <v>6</v>
      </c>
      <c r="Q23" s="39">
        <v>311.8</v>
      </c>
      <c r="R23" s="20"/>
      <c r="S23" s="20">
        <f>Q23*R23</f>
        <v>0</v>
      </c>
    </row>
    <row r="24" spans="1:19" ht="67.5" customHeight="1" x14ac:dyDescent="0.25">
      <c r="A24" s="115">
        <v>5</v>
      </c>
      <c r="B24" s="80" t="s">
        <v>17</v>
      </c>
      <c r="C24" s="81"/>
      <c r="D24" s="81"/>
      <c r="E24" s="81"/>
      <c r="F24" s="81"/>
      <c r="G24" s="81"/>
      <c r="H24" s="81"/>
      <c r="I24" s="81"/>
      <c r="J24" s="81"/>
      <c r="K24" s="81"/>
      <c r="L24" s="81"/>
      <c r="M24" s="81"/>
      <c r="N24" s="81"/>
      <c r="O24" s="82"/>
      <c r="P24" s="105" t="s">
        <v>6</v>
      </c>
      <c r="Q24" s="96">
        <v>19.5</v>
      </c>
      <c r="R24" s="86"/>
      <c r="S24" s="86">
        <f>Q24*R24</f>
        <v>0</v>
      </c>
    </row>
    <row r="25" spans="1:19" x14ac:dyDescent="0.25">
      <c r="A25" s="99"/>
      <c r="B25" s="99" t="s">
        <v>18</v>
      </c>
      <c r="C25" s="100"/>
      <c r="D25" s="100"/>
      <c r="E25" s="40"/>
      <c r="F25" s="40"/>
      <c r="G25" s="41"/>
      <c r="H25" s="25"/>
      <c r="I25" s="34">
        <v>2</v>
      </c>
      <c r="J25" s="25" t="s">
        <v>7</v>
      </c>
      <c r="K25" s="25">
        <v>22</v>
      </c>
      <c r="L25" s="25" t="s">
        <v>7</v>
      </c>
      <c r="M25" s="25">
        <v>0.3</v>
      </c>
      <c r="N25" s="25" t="s">
        <v>8</v>
      </c>
      <c r="O25" s="26">
        <f>I25*K25*M25</f>
        <v>13.2</v>
      </c>
      <c r="P25" s="106"/>
      <c r="Q25" s="97"/>
      <c r="R25" s="87"/>
      <c r="S25" s="87"/>
    </row>
    <row r="26" spans="1:19" x14ac:dyDescent="0.25">
      <c r="A26" s="99"/>
      <c r="B26" s="42"/>
      <c r="C26" s="40"/>
      <c r="D26" s="40"/>
      <c r="E26" s="40"/>
      <c r="F26" s="40"/>
      <c r="G26" s="41"/>
      <c r="H26" s="25"/>
      <c r="I26" s="34">
        <v>2</v>
      </c>
      <c r="J26" s="25" t="s">
        <v>7</v>
      </c>
      <c r="K26" s="25">
        <v>7</v>
      </c>
      <c r="L26" s="25" t="s">
        <v>7</v>
      </c>
      <c r="M26" s="25">
        <v>0.3</v>
      </c>
      <c r="N26" s="25" t="s">
        <v>8</v>
      </c>
      <c r="O26" s="26">
        <f>I26*K26*M26</f>
        <v>4.2</v>
      </c>
      <c r="P26" s="106"/>
      <c r="Q26" s="97"/>
      <c r="R26" s="87"/>
      <c r="S26" s="87"/>
    </row>
    <row r="27" spans="1:19" x14ac:dyDescent="0.25">
      <c r="A27" s="99"/>
      <c r="B27" s="42"/>
      <c r="C27" s="40"/>
      <c r="D27" s="40"/>
      <c r="E27" s="40"/>
      <c r="F27" s="40"/>
      <c r="G27" s="41"/>
      <c r="H27" s="25"/>
      <c r="I27" s="34">
        <v>1</v>
      </c>
      <c r="J27" s="25" t="s">
        <v>7</v>
      </c>
      <c r="K27" s="25">
        <v>7</v>
      </c>
      <c r="L27" s="25" t="s">
        <v>7</v>
      </c>
      <c r="M27" s="25">
        <v>0.3</v>
      </c>
      <c r="N27" s="25" t="s">
        <v>8</v>
      </c>
      <c r="O27" s="26">
        <f>I27*K27*M27</f>
        <v>2.1</v>
      </c>
      <c r="P27" s="106"/>
      <c r="Q27" s="97"/>
      <c r="R27" s="87"/>
      <c r="S27" s="87"/>
    </row>
    <row r="28" spans="1:19" x14ac:dyDescent="0.25">
      <c r="A28" s="116"/>
      <c r="B28" s="43"/>
      <c r="C28" s="44"/>
      <c r="D28" s="44"/>
      <c r="E28" s="44"/>
      <c r="F28" s="44"/>
      <c r="G28" s="44"/>
      <c r="H28" s="44"/>
      <c r="I28" s="44"/>
      <c r="J28" s="44"/>
      <c r="K28" s="132" t="s">
        <v>9</v>
      </c>
      <c r="L28" s="132"/>
      <c r="M28" s="132"/>
      <c r="N28" s="29" t="s">
        <v>8</v>
      </c>
      <c r="O28" s="45">
        <f>SUM(O25:O27)</f>
        <v>19.5</v>
      </c>
      <c r="P28" s="107"/>
      <c r="Q28" s="98"/>
      <c r="R28" s="88"/>
      <c r="S28" s="88"/>
    </row>
    <row r="29" spans="1:19" ht="82.5" customHeight="1" x14ac:dyDescent="0.25">
      <c r="A29" s="108">
        <v>6</v>
      </c>
      <c r="B29" s="80" t="s">
        <v>19</v>
      </c>
      <c r="C29" s="81"/>
      <c r="D29" s="81"/>
      <c r="E29" s="81"/>
      <c r="F29" s="81"/>
      <c r="G29" s="81"/>
      <c r="H29" s="81"/>
      <c r="I29" s="81"/>
      <c r="J29" s="81"/>
      <c r="K29" s="81"/>
      <c r="L29" s="81"/>
      <c r="M29" s="81"/>
      <c r="N29" s="81"/>
      <c r="O29" s="82"/>
      <c r="P29" s="83" t="s">
        <v>6</v>
      </c>
      <c r="Q29" s="96">
        <v>63.1</v>
      </c>
      <c r="R29" s="86"/>
      <c r="S29" s="86">
        <f>Q29*R29</f>
        <v>0</v>
      </c>
    </row>
    <row r="30" spans="1:19" x14ac:dyDescent="0.25">
      <c r="A30" s="109"/>
      <c r="B30" s="99" t="s">
        <v>18</v>
      </c>
      <c r="C30" s="100"/>
      <c r="D30" s="100"/>
      <c r="E30" s="40"/>
      <c r="F30" s="40"/>
      <c r="G30" s="41"/>
      <c r="H30" s="25"/>
      <c r="I30" s="34">
        <v>2</v>
      </c>
      <c r="J30" s="25" t="s">
        <v>7</v>
      </c>
      <c r="K30" s="25">
        <v>22</v>
      </c>
      <c r="L30" s="25" t="s">
        <v>7</v>
      </c>
      <c r="M30" s="25">
        <v>0.3</v>
      </c>
      <c r="N30" s="25" t="s">
        <v>8</v>
      </c>
      <c r="O30" s="26">
        <f>I30*K30*M30</f>
        <v>13.2</v>
      </c>
      <c r="P30" s="84"/>
      <c r="Q30" s="97"/>
      <c r="R30" s="87"/>
      <c r="S30" s="87"/>
    </row>
    <row r="31" spans="1:19" x14ac:dyDescent="0.25">
      <c r="A31" s="109"/>
      <c r="B31" s="42"/>
      <c r="C31" s="40"/>
      <c r="D31" s="40"/>
      <c r="E31" s="40"/>
      <c r="F31" s="40"/>
      <c r="G31" s="41"/>
      <c r="H31" s="25"/>
      <c r="I31" s="34">
        <v>2</v>
      </c>
      <c r="J31" s="25" t="s">
        <v>7</v>
      </c>
      <c r="K31" s="25">
        <v>7</v>
      </c>
      <c r="L31" s="25" t="s">
        <v>7</v>
      </c>
      <c r="M31" s="25">
        <v>0.3</v>
      </c>
      <c r="N31" s="25" t="s">
        <v>8</v>
      </c>
      <c r="O31" s="26">
        <f t="shared" ref="O31:O32" si="0">I31*K31*M31</f>
        <v>4.2</v>
      </c>
      <c r="P31" s="84"/>
      <c r="Q31" s="97"/>
      <c r="R31" s="87"/>
      <c r="S31" s="87"/>
    </row>
    <row r="32" spans="1:19" x14ac:dyDescent="0.25">
      <c r="A32" s="109"/>
      <c r="B32" s="42"/>
      <c r="C32" s="40"/>
      <c r="D32" s="40"/>
      <c r="E32" s="40"/>
      <c r="F32" s="40"/>
      <c r="G32" s="41"/>
      <c r="H32" s="25"/>
      <c r="I32" s="34">
        <v>1</v>
      </c>
      <c r="J32" s="25" t="s">
        <v>7</v>
      </c>
      <c r="K32" s="25">
        <v>7</v>
      </c>
      <c r="L32" s="25" t="s">
        <v>7</v>
      </c>
      <c r="M32" s="25">
        <v>0.3</v>
      </c>
      <c r="N32" s="25" t="s">
        <v>8</v>
      </c>
      <c r="O32" s="26">
        <f t="shared" si="0"/>
        <v>2.1</v>
      </c>
      <c r="P32" s="84"/>
      <c r="Q32" s="97"/>
      <c r="R32" s="87"/>
      <c r="S32" s="87"/>
    </row>
    <row r="33" spans="1:19" x14ac:dyDescent="0.25">
      <c r="A33" s="109"/>
      <c r="B33" s="99" t="s">
        <v>13</v>
      </c>
      <c r="C33" s="100"/>
      <c r="D33" s="100"/>
      <c r="E33" s="36"/>
      <c r="F33" s="36"/>
      <c r="G33" s="41">
        <v>2</v>
      </c>
      <c r="H33" s="25" t="s">
        <v>7</v>
      </c>
      <c r="I33" s="34">
        <v>4</v>
      </c>
      <c r="J33" s="25" t="s">
        <v>7</v>
      </c>
      <c r="K33" s="25">
        <v>1</v>
      </c>
      <c r="L33" s="25" t="s">
        <v>7</v>
      </c>
      <c r="M33" s="25">
        <v>2.4500000000000002</v>
      </c>
      <c r="N33" s="25" t="s">
        <v>8</v>
      </c>
      <c r="O33" s="26">
        <f>G33*I33*K33*M33</f>
        <v>19.600000000000001</v>
      </c>
      <c r="P33" s="84"/>
      <c r="Q33" s="97"/>
      <c r="R33" s="87"/>
      <c r="S33" s="87"/>
    </row>
    <row r="34" spans="1:19" x14ac:dyDescent="0.25">
      <c r="A34" s="109"/>
      <c r="B34" s="99" t="s">
        <v>14</v>
      </c>
      <c r="C34" s="100"/>
      <c r="D34" s="100"/>
      <c r="E34" s="36"/>
      <c r="F34" s="36"/>
      <c r="G34" s="41">
        <v>1</v>
      </c>
      <c r="H34" s="25" t="s">
        <v>7</v>
      </c>
      <c r="I34" s="34">
        <v>6</v>
      </c>
      <c r="J34" s="25" t="s">
        <v>7</v>
      </c>
      <c r="K34" s="25">
        <v>2</v>
      </c>
      <c r="L34" s="25" t="s">
        <v>7</v>
      </c>
      <c r="M34" s="25">
        <v>1.5</v>
      </c>
      <c r="N34" s="25" t="s">
        <v>8</v>
      </c>
      <c r="O34" s="26">
        <f>G34*I34*K34*M34</f>
        <v>18</v>
      </c>
      <c r="P34" s="84"/>
      <c r="Q34" s="97"/>
      <c r="R34" s="87"/>
      <c r="S34" s="87"/>
    </row>
    <row r="35" spans="1:19" x14ac:dyDescent="0.25">
      <c r="A35" s="109"/>
      <c r="B35" s="46"/>
      <c r="C35" s="36"/>
      <c r="D35" s="36"/>
      <c r="E35" s="36"/>
      <c r="F35" s="36"/>
      <c r="G35" s="41">
        <v>1</v>
      </c>
      <c r="H35" s="25" t="s">
        <v>7</v>
      </c>
      <c r="I35" s="34">
        <v>4</v>
      </c>
      <c r="J35" s="25" t="s">
        <v>7</v>
      </c>
      <c r="K35" s="25">
        <v>1</v>
      </c>
      <c r="L35" s="25" t="s">
        <v>7</v>
      </c>
      <c r="M35" s="25">
        <v>1.5</v>
      </c>
      <c r="N35" s="25" t="s">
        <v>8</v>
      </c>
      <c r="O35" s="26">
        <f>G35*I35*K35*M35</f>
        <v>6</v>
      </c>
      <c r="P35" s="84"/>
      <c r="Q35" s="97"/>
      <c r="R35" s="87"/>
      <c r="S35" s="87"/>
    </row>
    <row r="36" spans="1:19" x14ac:dyDescent="0.25">
      <c r="A36" s="110"/>
      <c r="B36" s="103" t="s">
        <v>9</v>
      </c>
      <c r="C36" s="89"/>
      <c r="D36" s="89"/>
      <c r="E36" s="89"/>
      <c r="F36" s="89"/>
      <c r="G36" s="89"/>
      <c r="H36" s="89"/>
      <c r="I36" s="89"/>
      <c r="J36" s="89"/>
      <c r="K36" s="89"/>
      <c r="L36" s="89"/>
      <c r="M36" s="89"/>
      <c r="N36" s="29" t="s">
        <v>8</v>
      </c>
      <c r="O36" s="37">
        <f>SUM(O30:O35)</f>
        <v>63.1</v>
      </c>
      <c r="P36" s="85"/>
      <c r="Q36" s="98"/>
      <c r="R36" s="88"/>
      <c r="S36" s="88"/>
    </row>
    <row r="37" spans="1:19" ht="77.25" customHeight="1" x14ac:dyDescent="0.25">
      <c r="A37" s="108">
        <v>7</v>
      </c>
      <c r="B37" s="80" t="s">
        <v>21</v>
      </c>
      <c r="C37" s="81"/>
      <c r="D37" s="81"/>
      <c r="E37" s="81"/>
      <c r="F37" s="81"/>
      <c r="G37" s="81"/>
      <c r="H37" s="81"/>
      <c r="I37" s="81"/>
      <c r="J37" s="81"/>
      <c r="K37" s="81"/>
      <c r="L37" s="81"/>
      <c r="M37" s="81"/>
      <c r="N37" s="81"/>
      <c r="O37" s="82"/>
      <c r="P37" s="83" t="s">
        <v>6</v>
      </c>
      <c r="Q37" s="96">
        <v>24</v>
      </c>
      <c r="R37" s="86"/>
      <c r="S37" s="86">
        <f>Q37*R37</f>
        <v>0</v>
      </c>
    </row>
    <row r="38" spans="1:19" x14ac:dyDescent="0.25">
      <c r="A38" s="109"/>
      <c r="B38" s="99" t="s">
        <v>34</v>
      </c>
      <c r="C38" s="100"/>
      <c r="D38" s="100"/>
      <c r="E38" s="36"/>
      <c r="F38" s="36"/>
      <c r="G38" s="41">
        <v>1</v>
      </c>
      <c r="H38" s="25" t="s">
        <v>7</v>
      </c>
      <c r="I38" s="34">
        <v>6</v>
      </c>
      <c r="J38" s="25" t="s">
        <v>7</v>
      </c>
      <c r="K38" s="25">
        <v>2</v>
      </c>
      <c r="L38" s="25" t="s">
        <v>7</v>
      </c>
      <c r="M38" s="25">
        <v>1.5</v>
      </c>
      <c r="N38" s="25" t="s">
        <v>8</v>
      </c>
      <c r="O38" s="26">
        <f>G38*I38*K38*M38</f>
        <v>18</v>
      </c>
      <c r="P38" s="84"/>
      <c r="Q38" s="97"/>
      <c r="R38" s="87"/>
      <c r="S38" s="87"/>
    </row>
    <row r="39" spans="1:19" x14ac:dyDescent="0.25">
      <c r="A39" s="109"/>
      <c r="B39" s="46"/>
      <c r="C39" s="36"/>
      <c r="D39" s="36"/>
      <c r="E39" s="36"/>
      <c r="F39" s="36"/>
      <c r="G39" s="41">
        <v>1</v>
      </c>
      <c r="H39" s="25" t="s">
        <v>7</v>
      </c>
      <c r="I39" s="34">
        <v>4</v>
      </c>
      <c r="J39" s="25" t="s">
        <v>7</v>
      </c>
      <c r="K39" s="25">
        <v>1</v>
      </c>
      <c r="L39" s="25" t="s">
        <v>7</v>
      </c>
      <c r="M39" s="25">
        <v>1.5</v>
      </c>
      <c r="N39" s="25" t="s">
        <v>8</v>
      </c>
      <c r="O39" s="26">
        <f>G39*I39*K39*M39</f>
        <v>6</v>
      </c>
      <c r="P39" s="84"/>
      <c r="Q39" s="97"/>
      <c r="R39" s="87"/>
      <c r="S39" s="87"/>
    </row>
    <row r="40" spans="1:19" x14ac:dyDescent="0.25">
      <c r="A40" s="110"/>
      <c r="B40" s="103" t="s">
        <v>9</v>
      </c>
      <c r="C40" s="89"/>
      <c r="D40" s="89"/>
      <c r="E40" s="89"/>
      <c r="F40" s="89"/>
      <c r="G40" s="89"/>
      <c r="H40" s="89"/>
      <c r="I40" s="89"/>
      <c r="J40" s="89"/>
      <c r="K40" s="89"/>
      <c r="L40" s="89"/>
      <c r="M40" s="89"/>
      <c r="N40" s="29" t="s">
        <v>8</v>
      </c>
      <c r="O40" s="37">
        <f>SUM(O38:O39)</f>
        <v>24</v>
      </c>
      <c r="P40" s="85"/>
      <c r="Q40" s="98"/>
      <c r="R40" s="88"/>
      <c r="S40" s="88"/>
    </row>
    <row r="41" spans="1:19" ht="61.5" customHeight="1" x14ac:dyDescent="0.25">
      <c r="A41" s="56">
        <v>8</v>
      </c>
      <c r="B41" s="90" t="s">
        <v>23</v>
      </c>
      <c r="C41" s="91"/>
      <c r="D41" s="91"/>
      <c r="E41" s="91"/>
      <c r="F41" s="91"/>
      <c r="G41" s="91"/>
      <c r="H41" s="91"/>
      <c r="I41" s="91"/>
      <c r="J41" s="91"/>
      <c r="K41" s="91"/>
      <c r="L41" s="91"/>
      <c r="M41" s="91"/>
      <c r="N41" s="91"/>
      <c r="O41" s="92"/>
      <c r="P41" s="38" t="s">
        <v>6</v>
      </c>
      <c r="Q41" s="39">
        <v>24</v>
      </c>
      <c r="R41" s="20"/>
      <c r="S41" s="20">
        <f>Q41*R41</f>
        <v>0</v>
      </c>
    </row>
    <row r="42" spans="1:19" ht="24.95" customHeight="1" x14ac:dyDescent="0.25">
      <c r="A42" s="59"/>
      <c r="B42" s="59"/>
      <c r="C42" s="59"/>
      <c r="D42" s="59"/>
      <c r="E42" s="111" t="s">
        <v>24</v>
      </c>
      <c r="F42" s="111"/>
      <c r="G42" s="111"/>
      <c r="H42" s="111"/>
      <c r="I42" s="111"/>
      <c r="J42" s="111"/>
      <c r="K42" s="111"/>
      <c r="L42" s="111"/>
      <c r="M42" s="111"/>
      <c r="N42" s="111"/>
      <c r="O42" s="111"/>
      <c r="P42" s="111"/>
      <c r="Q42" s="111"/>
      <c r="R42" s="19" t="s">
        <v>8</v>
      </c>
      <c r="S42" s="53">
        <f>SUM(S6:S41)</f>
        <v>0</v>
      </c>
    </row>
    <row r="43" spans="1:19" ht="24.95" customHeight="1" x14ac:dyDescent="0.25">
      <c r="A43" s="59"/>
      <c r="B43" s="59"/>
      <c r="C43" s="59"/>
      <c r="D43" s="59"/>
      <c r="E43" s="112" t="s">
        <v>49</v>
      </c>
      <c r="F43" s="112"/>
      <c r="G43" s="112"/>
      <c r="H43" s="112"/>
      <c r="I43" s="112"/>
      <c r="J43" s="112"/>
      <c r="K43" s="112"/>
      <c r="L43" s="112"/>
      <c r="M43" s="112"/>
      <c r="N43" s="112"/>
      <c r="O43" s="112"/>
      <c r="P43" s="112"/>
      <c r="Q43" s="112"/>
      <c r="R43" s="16" t="s">
        <v>8</v>
      </c>
      <c r="S43" s="53">
        <f>S42*0.18</f>
        <v>0</v>
      </c>
    </row>
    <row r="44" spans="1:19" ht="24.95" customHeight="1" x14ac:dyDescent="0.25">
      <c r="A44" s="59"/>
      <c r="B44" s="59"/>
      <c r="C44" s="59"/>
      <c r="D44" s="59"/>
      <c r="E44" s="113" t="s">
        <v>25</v>
      </c>
      <c r="F44" s="113"/>
      <c r="G44" s="113"/>
      <c r="H44" s="113"/>
      <c r="I44" s="113"/>
      <c r="J44" s="113"/>
      <c r="K44" s="113"/>
      <c r="L44" s="113"/>
      <c r="M44" s="113"/>
      <c r="N44" s="113"/>
      <c r="O44" s="113"/>
      <c r="P44" s="113"/>
      <c r="Q44" s="113"/>
      <c r="R44" s="16" t="s">
        <v>8</v>
      </c>
      <c r="S44" s="53">
        <f>SUM(S42:S43)</f>
        <v>0</v>
      </c>
    </row>
    <row r="45" spans="1:19" ht="24.95" customHeight="1" x14ac:dyDescent="0.25">
      <c r="A45" s="59"/>
      <c r="B45" s="59"/>
      <c r="C45" s="59"/>
      <c r="D45" s="59"/>
      <c r="E45" s="113" t="s">
        <v>26</v>
      </c>
      <c r="F45" s="113"/>
      <c r="G45" s="113"/>
      <c r="H45" s="113"/>
      <c r="I45" s="113"/>
      <c r="J45" s="113"/>
      <c r="K45" s="113"/>
      <c r="L45" s="113"/>
      <c r="M45" s="113"/>
      <c r="N45" s="113"/>
      <c r="O45" s="113"/>
      <c r="P45" s="113"/>
      <c r="Q45" s="113"/>
      <c r="R45" s="16" t="s">
        <v>8</v>
      </c>
      <c r="S45" s="53">
        <f>ROUND(S44,0)</f>
        <v>0</v>
      </c>
    </row>
    <row r="46" spans="1:19" ht="24.95" customHeight="1" x14ac:dyDescent="0.25">
      <c r="A46" s="21"/>
      <c r="B46" s="21"/>
      <c r="C46" s="21"/>
      <c r="D46" s="21"/>
      <c r="E46" s="125"/>
      <c r="F46" s="125"/>
      <c r="G46" s="125"/>
      <c r="H46" s="125"/>
      <c r="I46" s="125"/>
      <c r="J46" s="125"/>
      <c r="K46" s="125"/>
      <c r="L46" s="125"/>
      <c r="M46" s="125"/>
      <c r="N46" s="125"/>
      <c r="O46" s="125"/>
      <c r="P46" s="125"/>
      <c r="Q46" s="125"/>
      <c r="R46" s="16"/>
      <c r="S46" s="22"/>
    </row>
    <row r="47" spans="1:19" x14ac:dyDescent="0.25">
      <c r="A47" s="21"/>
      <c r="B47" s="21"/>
      <c r="C47" s="21"/>
      <c r="D47" s="21"/>
      <c r="E47" s="126"/>
      <c r="F47" s="126"/>
      <c r="G47" s="126"/>
      <c r="H47" s="126"/>
      <c r="I47" s="126"/>
      <c r="J47" s="126"/>
      <c r="K47" s="126"/>
      <c r="L47" s="126"/>
      <c r="M47" s="126"/>
      <c r="N47" s="126"/>
      <c r="O47" s="126"/>
      <c r="P47" s="126"/>
      <c r="Q47" s="126"/>
      <c r="R47" s="16"/>
      <c r="S47" s="22"/>
    </row>
    <row r="48" spans="1:19" x14ac:dyDescent="0.25">
      <c r="A48" s="21"/>
      <c r="B48" s="21"/>
      <c r="C48" s="21"/>
      <c r="D48" s="21"/>
      <c r="E48" s="125"/>
      <c r="F48" s="125"/>
      <c r="G48" s="125"/>
      <c r="H48" s="125"/>
      <c r="I48" s="125"/>
      <c r="J48" s="125"/>
      <c r="K48" s="125"/>
      <c r="L48" s="125"/>
      <c r="M48" s="125"/>
      <c r="N48" s="125"/>
      <c r="O48" s="125"/>
      <c r="P48" s="125"/>
      <c r="Q48" s="125"/>
      <c r="R48" s="16"/>
      <c r="S48" s="22"/>
    </row>
    <row r="49" spans="1:19" x14ac:dyDescent="0.25">
      <c r="A49" s="21"/>
      <c r="B49" s="21"/>
      <c r="C49" s="21"/>
      <c r="D49" s="21"/>
      <c r="E49" s="127"/>
      <c r="F49" s="127"/>
      <c r="G49" s="127"/>
      <c r="H49" s="127"/>
      <c r="I49" s="127"/>
      <c r="J49" s="127"/>
      <c r="K49" s="127"/>
      <c r="L49" s="127"/>
      <c r="M49" s="127"/>
      <c r="N49" s="127"/>
      <c r="O49" s="127"/>
      <c r="P49" s="127"/>
      <c r="Q49" s="127"/>
      <c r="R49" s="16"/>
      <c r="S49" s="22"/>
    </row>
    <row r="50" spans="1:19" x14ac:dyDescent="0.25">
      <c r="A50" s="21"/>
      <c r="B50" s="21"/>
      <c r="C50" s="21"/>
      <c r="D50" s="21"/>
      <c r="E50" s="127"/>
      <c r="F50" s="127"/>
      <c r="G50" s="127"/>
      <c r="H50" s="127"/>
      <c r="I50" s="127"/>
      <c r="J50" s="127"/>
      <c r="K50" s="127"/>
      <c r="L50" s="127"/>
      <c r="M50" s="127"/>
      <c r="N50" s="127"/>
      <c r="O50" s="127"/>
      <c r="P50" s="127"/>
      <c r="Q50" s="127"/>
      <c r="R50" s="16"/>
      <c r="S50" s="22"/>
    </row>
    <row r="51" spans="1:19" x14ac:dyDescent="0.25">
      <c r="A51" s="114"/>
      <c r="B51" s="114"/>
      <c r="C51" s="114"/>
      <c r="D51" s="114"/>
      <c r="E51" s="114"/>
      <c r="F51" s="114"/>
      <c r="G51" s="114"/>
      <c r="H51" s="114"/>
      <c r="I51" s="114"/>
      <c r="J51" s="114"/>
      <c r="K51" s="114"/>
      <c r="L51" s="114"/>
      <c r="M51" s="114"/>
      <c r="N51" s="114"/>
      <c r="O51" s="114"/>
      <c r="P51" s="114"/>
      <c r="Q51" s="114"/>
      <c r="R51" s="114"/>
      <c r="S51" s="114"/>
    </row>
  </sheetData>
  <sheetProtection password="CE88" sheet="1" objects="1" scenarios="1"/>
  <mergeCells count="59">
    <mergeCell ref="E48:Q48"/>
    <mergeCell ref="E49:Q49"/>
    <mergeCell ref="E50:Q50"/>
    <mergeCell ref="E42:Q42"/>
    <mergeCell ref="E43:Q43"/>
    <mergeCell ref="E44:Q44"/>
    <mergeCell ref="E45:Q45"/>
    <mergeCell ref="E46:Q46"/>
    <mergeCell ref="E47:Q47"/>
    <mergeCell ref="Q37:Q40"/>
    <mergeCell ref="R37:R40"/>
    <mergeCell ref="S37:S40"/>
    <mergeCell ref="B38:D38"/>
    <mergeCell ref="B40:M40"/>
    <mergeCell ref="P37:P40"/>
    <mergeCell ref="B41:O41"/>
    <mergeCell ref="B33:D33"/>
    <mergeCell ref="B34:D34"/>
    <mergeCell ref="B36:M36"/>
    <mergeCell ref="A37:A40"/>
    <mergeCell ref="B37:O37"/>
    <mergeCell ref="S24:S28"/>
    <mergeCell ref="B25:D25"/>
    <mergeCell ref="K28:M28"/>
    <mergeCell ref="A29:A36"/>
    <mergeCell ref="B29:O29"/>
    <mergeCell ref="P29:P36"/>
    <mergeCell ref="Q29:Q36"/>
    <mergeCell ref="R29:R36"/>
    <mergeCell ref="S29:S36"/>
    <mergeCell ref="B30:D30"/>
    <mergeCell ref="R24:R28"/>
    <mergeCell ref="B23:O23"/>
    <mergeCell ref="A24:A28"/>
    <mergeCell ref="B24:O24"/>
    <mergeCell ref="P24:P28"/>
    <mergeCell ref="Q24:Q28"/>
    <mergeCell ref="S13:S22"/>
    <mergeCell ref="B19:D21"/>
    <mergeCell ref="E19:G19"/>
    <mergeCell ref="E20:G21"/>
    <mergeCell ref="B22:M22"/>
    <mergeCell ref="Q13:Q22"/>
    <mergeCell ref="A51:S51"/>
    <mergeCell ref="A1:S1"/>
    <mergeCell ref="A2:S2"/>
    <mergeCell ref="B5:O5"/>
    <mergeCell ref="A6:A11"/>
    <mergeCell ref="B6:O6"/>
    <mergeCell ref="P6:P11"/>
    <mergeCell ref="Q6:Q11"/>
    <mergeCell ref="R6:R11"/>
    <mergeCell ref="S6:S11"/>
    <mergeCell ref="K11:M11"/>
    <mergeCell ref="B12:O12"/>
    <mergeCell ref="A13:A22"/>
    <mergeCell ref="B13:O13"/>
    <mergeCell ref="P13:P22"/>
    <mergeCell ref="R13:R22"/>
  </mergeCells>
  <pageMargins left="0.7" right="0.7" top="0.75" bottom="0.75" header="0.3" footer="0.3"/>
  <pageSetup paperSize="9" scale="85"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workbookViewId="0">
      <selection activeCell="M3" sqref="M3"/>
    </sheetView>
  </sheetViews>
  <sheetFormatPr defaultRowHeight="15" x14ac:dyDescent="0.25"/>
  <cols>
    <col min="1" max="1" width="7.28515625" style="8" customWidth="1"/>
    <col min="2" max="2" width="5.85546875" style="8" customWidth="1"/>
    <col min="3" max="3" width="5.7109375" style="8" customWidth="1"/>
    <col min="4" max="4" width="4.28515625" style="8" customWidth="1"/>
    <col min="5" max="5" width="5" style="8" customWidth="1"/>
    <col min="6" max="6" width="2.140625" style="8" customWidth="1"/>
    <col min="7" max="7" width="9.140625" style="8"/>
    <col min="8" max="8" width="4.28515625" style="8" customWidth="1"/>
    <col min="9" max="9" width="7.28515625" style="8" customWidth="1"/>
    <col min="10" max="10" width="3.5703125" style="8" customWidth="1"/>
    <col min="11" max="11" width="9.140625" style="8"/>
    <col min="12" max="12" width="3.5703125" style="8" customWidth="1"/>
    <col min="13" max="13" width="9.140625" style="8"/>
    <col min="14" max="14" width="2.7109375" style="8" customWidth="1"/>
    <col min="15" max="15" width="9.140625" style="8"/>
    <col min="16" max="16" width="7" style="8" customWidth="1"/>
    <col min="17" max="17" width="7.140625" style="8" customWidth="1"/>
    <col min="18" max="18" width="20.140625" style="8" customWidth="1"/>
    <col min="19" max="19" width="19.5703125" style="8" customWidth="1"/>
    <col min="20" max="16384" width="9.140625" style="8"/>
  </cols>
  <sheetData>
    <row r="1" spans="1:19" ht="18.75" x14ac:dyDescent="0.25">
      <c r="A1" s="73" t="s">
        <v>61</v>
      </c>
      <c r="B1" s="73"/>
      <c r="C1" s="73"/>
      <c r="D1" s="73"/>
      <c r="E1" s="73"/>
      <c r="F1" s="73"/>
      <c r="G1" s="73"/>
      <c r="H1" s="73"/>
      <c r="I1" s="73"/>
      <c r="J1" s="73"/>
      <c r="K1" s="73"/>
      <c r="L1" s="73"/>
      <c r="M1" s="73"/>
      <c r="N1" s="73"/>
      <c r="O1" s="73"/>
      <c r="P1" s="73"/>
      <c r="Q1" s="73"/>
      <c r="R1" s="73"/>
      <c r="S1" s="73"/>
    </row>
    <row r="2" spans="1:19" ht="30.75" customHeight="1" x14ac:dyDescent="0.25">
      <c r="A2" s="74" t="s">
        <v>38</v>
      </c>
      <c r="B2" s="74"/>
      <c r="C2" s="74"/>
      <c r="D2" s="74"/>
      <c r="E2" s="74"/>
      <c r="F2" s="74"/>
      <c r="G2" s="74"/>
      <c r="H2" s="74"/>
      <c r="I2" s="74"/>
      <c r="J2" s="74"/>
      <c r="K2" s="74"/>
      <c r="L2" s="74"/>
      <c r="M2" s="74"/>
      <c r="N2" s="74"/>
      <c r="O2" s="74"/>
      <c r="P2" s="74"/>
      <c r="Q2" s="74"/>
      <c r="R2" s="74"/>
      <c r="S2" s="74"/>
    </row>
    <row r="3" spans="1:19" ht="31.5" customHeight="1" x14ac:dyDescent="0.25">
      <c r="A3" s="9" t="s">
        <v>69</v>
      </c>
      <c r="B3" s="10"/>
      <c r="C3" s="10"/>
      <c r="D3" s="10"/>
      <c r="E3" s="10"/>
      <c r="F3" s="10"/>
      <c r="G3" s="11"/>
      <c r="H3" s="11"/>
      <c r="I3" s="11"/>
      <c r="J3" s="11"/>
      <c r="K3" s="11"/>
      <c r="L3" s="11"/>
      <c r="M3" s="11"/>
      <c r="N3" s="11"/>
      <c r="O3" s="11"/>
      <c r="P3" s="11"/>
      <c r="Q3" s="11"/>
      <c r="R3" s="11"/>
      <c r="S3" s="12"/>
    </row>
    <row r="4" spans="1:19" ht="21" customHeight="1" x14ac:dyDescent="0.25">
      <c r="A4" s="67"/>
      <c r="B4" s="67"/>
      <c r="C4" s="67"/>
      <c r="D4" s="67"/>
      <c r="E4" s="67"/>
      <c r="F4" s="12"/>
      <c r="G4" s="12"/>
      <c r="H4" s="12"/>
      <c r="I4" s="12"/>
      <c r="J4" s="12"/>
      <c r="K4" s="12"/>
      <c r="L4" s="12"/>
      <c r="M4" s="12"/>
      <c r="N4" s="12"/>
      <c r="O4" s="12"/>
      <c r="P4" s="12"/>
      <c r="Q4" s="12"/>
      <c r="R4" s="12"/>
      <c r="S4" s="12"/>
    </row>
    <row r="5" spans="1:19" ht="15.75" x14ac:dyDescent="0.25">
      <c r="A5" s="54" t="s">
        <v>54</v>
      </c>
      <c r="B5" s="76" t="s">
        <v>0</v>
      </c>
      <c r="C5" s="76"/>
      <c r="D5" s="76"/>
      <c r="E5" s="76"/>
      <c r="F5" s="76"/>
      <c r="G5" s="76"/>
      <c r="H5" s="76"/>
      <c r="I5" s="76"/>
      <c r="J5" s="76"/>
      <c r="K5" s="76"/>
      <c r="L5" s="76"/>
      <c r="M5" s="76"/>
      <c r="N5" s="76"/>
      <c r="O5" s="76"/>
      <c r="P5" s="54" t="s">
        <v>1</v>
      </c>
      <c r="Q5" s="54" t="s">
        <v>2</v>
      </c>
      <c r="R5" s="14" t="s">
        <v>3</v>
      </c>
      <c r="S5" s="14" t="s">
        <v>4</v>
      </c>
    </row>
    <row r="6" spans="1:19" ht="68.25" customHeight="1" x14ac:dyDescent="0.25">
      <c r="A6" s="118">
        <v>1</v>
      </c>
      <c r="B6" s="80" t="s">
        <v>5</v>
      </c>
      <c r="C6" s="81"/>
      <c r="D6" s="81"/>
      <c r="E6" s="81"/>
      <c r="F6" s="81"/>
      <c r="G6" s="81"/>
      <c r="H6" s="81"/>
      <c r="I6" s="81"/>
      <c r="J6" s="81"/>
      <c r="K6" s="81"/>
      <c r="L6" s="81"/>
      <c r="M6" s="81"/>
      <c r="N6" s="81"/>
      <c r="O6" s="82"/>
      <c r="P6" s="83" t="s">
        <v>6</v>
      </c>
      <c r="Q6" s="83">
        <v>49.33</v>
      </c>
      <c r="R6" s="86"/>
      <c r="S6" s="86">
        <f>Q6*R6</f>
        <v>0</v>
      </c>
    </row>
    <row r="7" spans="1:19" x14ac:dyDescent="0.25">
      <c r="A7" s="78"/>
      <c r="B7" s="23"/>
      <c r="C7" s="24"/>
      <c r="D7" s="24"/>
      <c r="E7" s="24"/>
      <c r="F7" s="24"/>
      <c r="G7" s="24"/>
      <c r="H7" s="24"/>
      <c r="I7" s="24"/>
      <c r="J7" s="24"/>
      <c r="K7" s="25">
        <v>3.6</v>
      </c>
      <c r="L7" s="25" t="s">
        <v>7</v>
      </c>
      <c r="M7" s="25">
        <v>3.9</v>
      </c>
      <c r="N7" s="25" t="s">
        <v>8</v>
      </c>
      <c r="O7" s="26">
        <f>K7*M7</f>
        <v>14.04</v>
      </c>
      <c r="P7" s="84"/>
      <c r="Q7" s="84"/>
      <c r="R7" s="87"/>
      <c r="S7" s="87"/>
    </row>
    <row r="8" spans="1:19" x14ac:dyDescent="0.25">
      <c r="A8" s="78"/>
      <c r="B8" s="23"/>
      <c r="C8" s="24"/>
      <c r="D8" s="24"/>
      <c r="E8" s="24"/>
      <c r="F8" s="24"/>
      <c r="G8" s="24"/>
      <c r="H8" s="24"/>
      <c r="I8" s="24"/>
      <c r="J8" s="24"/>
      <c r="K8" s="25">
        <v>3.7</v>
      </c>
      <c r="L8" s="25" t="s">
        <v>7</v>
      </c>
      <c r="M8" s="25">
        <v>4.0999999999999996</v>
      </c>
      <c r="N8" s="25" t="s">
        <v>8</v>
      </c>
      <c r="O8" s="26">
        <f>K8*M8</f>
        <v>15.17</v>
      </c>
      <c r="P8" s="84"/>
      <c r="Q8" s="84"/>
      <c r="R8" s="87"/>
      <c r="S8" s="87"/>
    </row>
    <row r="9" spans="1:19" x14ac:dyDescent="0.25">
      <c r="A9" s="78"/>
      <c r="B9" s="23"/>
      <c r="C9" s="24"/>
      <c r="D9" s="24"/>
      <c r="E9" s="24"/>
      <c r="F9" s="24"/>
      <c r="G9" s="24"/>
      <c r="H9" s="24"/>
      <c r="I9" s="24"/>
      <c r="J9" s="24"/>
      <c r="K9" s="25">
        <v>3.9</v>
      </c>
      <c r="L9" s="25" t="s">
        <v>7</v>
      </c>
      <c r="M9" s="25">
        <v>3.3</v>
      </c>
      <c r="N9" s="25" t="s">
        <v>8</v>
      </c>
      <c r="O9" s="26">
        <f>K9*M9</f>
        <v>12.87</v>
      </c>
      <c r="P9" s="84"/>
      <c r="Q9" s="84"/>
      <c r="R9" s="87"/>
      <c r="S9" s="87"/>
    </row>
    <row r="10" spans="1:19" x14ac:dyDescent="0.25">
      <c r="A10" s="78"/>
      <c r="B10" s="23"/>
      <c r="C10" s="24"/>
      <c r="D10" s="24"/>
      <c r="E10" s="24"/>
      <c r="F10" s="24"/>
      <c r="G10" s="24"/>
      <c r="H10" s="24"/>
      <c r="I10" s="24"/>
      <c r="J10" s="24"/>
      <c r="K10" s="25">
        <v>2.9</v>
      </c>
      <c r="L10" s="25" t="s">
        <v>7</v>
      </c>
      <c r="M10" s="25">
        <v>2.5</v>
      </c>
      <c r="N10" s="25" t="s">
        <v>8</v>
      </c>
      <c r="O10" s="26">
        <f>K10*M10</f>
        <v>7.25</v>
      </c>
      <c r="P10" s="84"/>
      <c r="Q10" s="84"/>
      <c r="R10" s="87"/>
      <c r="S10" s="87"/>
    </row>
    <row r="11" spans="1:19" x14ac:dyDescent="0.25">
      <c r="A11" s="79"/>
      <c r="B11" s="27"/>
      <c r="C11" s="28"/>
      <c r="D11" s="28"/>
      <c r="E11" s="28"/>
      <c r="F11" s="28"/>
      <c r="G11" s="28"/>
      <c r="H11" s="28"/>
      <c r="I11" s="28"/>
      <c r="J11" s="28"/>
      <c r="K11" s="89" t="s">
        <v>9</v>
      </c>
      <c r="L11" s="89"/>
      <c r="M11" s="89"/>
      <c r="N11" s="29" t="s">
        <v>8</v>
      </c>
      <c r="O11" s="30">
        <f>SUM(O7:O10)</f>
        <v>49.33</v>
      </c>
      <c r="P11" s="85"/>
      <c r="Q11" s="85"/>
      <c r="R11" s="88"/>
      <c r="S11" s="88"/>
    </row>
    <row r="12" spans="1:19" ht="66.75" customHeight="1" x14ac:dyDescent="0.25">
      <c r="A12" s="55">
        <v>2</v>
      </c>
      <c r="B12" s="90" t="s">
        <v>10</v>
      </c>
      <c r="C12" s="91"/>
      <c r="D12" s="91"/>
      <c r="E12" s="91"/>
      <c r="F12" s="91"/>
      <c r="G12" s="91"/>
      <c r="H12" s="91"/>
      <c r="I12" s="91"/>
      <c r="J12" s="91"/>
      <c r="K12" s="91"/>
      <c r="L12" s="91"/>
      <c r="M12" s="91"/>
      <c r="N12" s="91"/>
      <c r="O12" s="92"/>
      <c r="P12" s="31" t="s">
        <v>6</v>
      </c>
      <c r="Q12" s="31">
        <v>49.33</v>
      </c>
      <c r="R12" s="17"/>
      <c r="S12" s="18">
        <f>Q12*R12</f>
        <v>0</v>
      </c>
    </row>
    <row r="13" spans="1:19" ht="39" customHeight="1" x14ac:dyDescent="0.25">
      <c r="A13" s="108">
        <v>3</v>
      </c>
      <c r="B13" s="93" t="s">
        <v>11</v>
      </c>
      <c r="C13" s="94"/>
      <c r="D13" s="94"/>
      <c r="E13" s="94"/>
      <c r="F13" s="94"/>
      <c r="G13" s="94"/>
      <c r="H13" s="94"/>
      <c r="I13" s="94"/>
      <c r="J13" s="94"/>
      <c r="K13" s="94"/>
      <c r="L13" s="94"/>
      <c r="M13" s="94"/>
      <c r="N13" s="94"/>
      <c r="O13" s="95"/>
      <c r="P13" s="83" t="s">
        <v>6</v>
      </c>
      <c r="Q13" s="96">
        <v>456.32</v>
      </c>
      <c r="R13" s="86"/>
      <c r="S13" s="86">
        <f>Q13*R13</f>
        <v>0</v>
      </c>
    </row>
    <row r="14" spans="1:19" x14ac:dyDescent="0.25">
      <c r="A14" s="109"/>
      <c r="B14" s="32"/>
      <c r="C14" s="33"/>
      <c r="D14" s="33"/>
      <c r="E14" s="33"/>
      <c r="F14" s="33"/>
      <c r="G14" s="34"/>
      <c r="H14" s="25"/>
      <c r="I14" s="34">
        <v>2</v>
      </c>
      <c r="J14" s="25" t="s">
        <v>7</v>
      </c>
      <c r="K14" s="25">
        <v>42.8</v>
      </c>
      <c r="L14" s="25" t="s">
        <v>7</v>
      </c>
      <c r="M14" s="25">
        <v>3.7</v>
      </c>
      <c r="N14" s="25" t="s">
        <v>8</v>
      </c>
      <c r="O14" s="26">
        <f>I14*K14*M14</f>
        <v>316.71999999999997</v>
      </c>
      <c r="P14" s="84"/>
      <c r="Q14" s="97"/>
      <c r="R14" s="87"/>
      <c r="S14" s="87"/>
    </row>
    <row r="15" spans="1:19" x14ac:dyDescent="0.25">
      <c r="A15" s="109"/>
      <c r="B15" s="32"/>
      <c r="C15" s="33"/>
      <c r="D15" s="33"/>
      <c r="E15" s="33"/>
      <c r="F15" s="33"/>
      <c r="G15" s="33"/>
      <c r="H15" s="33"/>
      <c r="I15" s="34">
        <v>2</v>
      </c>
      <c r="J15" s="25" t="s">
        <v>7</v>
      </c>
      <c r="K15" s="25">
        <v>7</v>
      </c>
      <c r="L15" s="25" t="s">
        <v>7</v>
      </c>
      <c r="M15" s="25">
        <v>3.7</v>
      </c>
      <c r="N15" s="25" t="s">
        <v>8</v>
      </c>
      <c r="O15" s="26">
        <f>I15*K15*M15</f>
        <v>51.800000000000004</v>
      </c>
      <c r="P15" s="84"/>
      <c r="Q15" s="97"/>
      <c r="R15" s="87"/>
      <c r="S15" s="87"/>
    </row>
    <row r="16" spans="1:19" x14ac:dyDescent="0.25">
      <c r="A16" s="109"/>
      <c r="B16" s="32"/>
      <c r="C16" s="33"/>
      <c r="D16" s="33"/>
      <c r="E16" s="33"/>
      <c r="F16" s="33"/>
      <c r="G16" s="35">
        <v>2</v>
      </c>
      <c r="H16" s="25" t="s">
        <v>7</v>
      </c>
      <c r="I16" s="34">
        <v>28</v>
      </c>
      <c r="J16" s="25" t="s">
        <v>7</v>
      </c>
      <c r="K16" s="25">
        <v>4</v>
      </c>
      <c r="L16" s="25" t="s">
        <v>7</v>
      </c>
      <c r="M16" s="25">
        <v>0.6</v>
      </c>
      <c r="N16" s="25" t="s">
        <v>8</v>
      </c>
      <c r="O16" s="26">
        <f>G16*I16*K16*M16</f>
        <v>134.4</v>
      </c>
      <c r="P16" s="84"/>
      <c r="Q16" s="97"/>
      <c r="R16" s="87"/>
      <c r="S16" s="87"/>
    </row>
    <row r="17" spans="1:19" x14ac:dyDescent="0.25">
      <c r="A17" s="109"/>
      <c r="B17" s="99" t="s">
        <v>29</v>
      </c>
      <c r="C17" s="100"/>
      <c r="D17" s="100"/>
      <c r="E17" s="131" t="s">
        <v>13</v>
      </c>
      <c r="F17" s="131"/>
      <c r="G17" s="131"/>
      <c r="H17" s="36"/>
      <c r="I17" s="34">
        <v>8</v>
      </c>
      <c r="J17" s="25" t="s">
        <v>7</v>
      </c>
      <c r="K17" s="25">
        <v>1</v>
      </c>
      <c r="L17" s="25" t="s">
        <v>7</v>
      </c>
      <c r="M17" s="25">
        <v>2</v>
      </c>
      <c r="N17" s="25" t="s">
        <v>8</v>
      </c>
      <c r="O17" s="26">
        <f>-I17*K17*M17</f>
        <v>-16</v>
      </c>
      <c r="P17" s="84"/>
      <c r="Q17" s="97"/>
      <c r="R17" s="87"/>
      <c r="S17" s="87"/>
    </row>
    <row r="18" spans="1:19" x14ac:dyDescent="0.25">
      <c r="A18" s="109"/>
      <c r="B18" s="99"/>
      <c r="C18" s="100"/>
      <c r="D18" s="100"/>
      <c r="E18" s="131" t="s">
        <v>14</v>
      </c>
      <c r="F18" s="131"/>
      <c r="G18" s="131"/>
      <c r="H18" s="36"/>
      <c r="I18" s="34">
        <v>16</v>
      </c>
      <c r="J18" s="25" t="s">
        <v>7</v>
      </c>
      <c r="K18" s="25">
        <v>1.5</v>
      </c>
      <c r="L18" s="25" t="s">
        <v>7</v>
      </c>
      <c r="M18" s="25">
        <v>1.2</v>
      </c>
      <c r="N18" s="25" t="s">
        <v>8</v>
      </c>
      <c r="O18" s="26">
        <f>-I18*K18*M18</f>
        <v>-28.799999999999997</v>
      </c>
      <c r="P18" s="84"/>
      <c r="Q18" s="97"/>
      <c r="R18" s="87"/>
      <c r="S18" s="87"/>
    </row>
    <row r="19" spans="1:19" x14ac:dyDescent="0.25">
      <c r="A19" s="109"/>
      <c r="B19" s="99"/>
      <c r="C19" s="100"/>
      <c r="D19" s="100"/>
      <c r="E19" s="131"/>
      <c r="F19" s="131"/>
      <c r="G19" s="131"/>
      <c r="H19" s="36"/>
      <c r="I19" s="34">
        <v>2</v>
      </c>
      <c r="J19" s="25" t="s">
        <v>7</v>
      </c>
      <c r="K19" s="25">
        <v>0.3</v>
      </c>
      <c r="L19" s="25" t="s">
        <v>7</v>
      </c>
      <c r="M19" s="25">
        <v>1.8</v>
      </c>
      <c r="N19" s="25" t="s">
        <v>8</v>
      </c>
      <c r="O19" s="26">
        <f>-I19*K19*M19</f>
        <v>-1.08</v>
      </c>
      <c r="P19" s="84"/>
      <c r="Q19" s="97"/>
      <c r="R19" s="87"/>
      <c r="S19" s="87"/>
    </row>
    <row r="20" spans="1:19" x14ac:dyDescent="0.25">
      <c r="A20" s="109"/>
      <c r="B20" s="46"/>
      <c r="C20" s="36"/>
      <c r="D20" s="36"/>
      <c r="E20" s="36"/>
      <c r="F20" s="36"/>
      <c r="G20" s="36"/>
      <c r="H20" s="36"/>
      <c r="I20" s="34">
        <v>2</v>
      </c>
      <c r="J20" s="25" t="s">
        <v>7</v>
      </c>
      <c r="K20" s="25">
        <v>0.6</v>
      </c>
      <c r="L20" s="25" t="s">
        <v>7</v>
      </c>
      <c r="M20" s="25">
        <v>0.6</v>
      </c>
      <c r="N20" s="25" t="s">
        <v>8</v>
      </c>
      <c r="O20" s="26">
        <f>-I20*K20*M20</f>
        <v>-0.72</v>
      </c>
      <c r="P20" s="84"/>
      <c r="Q20" s="97"/>
      <c r="R20" s="87"/>
      <c r="S20" s="87"/>
    </row>
    <row r="21" spans="1:19" x14ac:dyDescent="0.25">
      <c r="A21" s="110"/>
      <c r="B21" s="103" t="s">
        <v>9</v>
      </c>
      <c r="C21" s="89"/>
      <c r="D21" s="89"/>
      <c r="E21" s="89"/>
      <c r="F21" s="89"/>
      <c r="G21" s="89"/>
      <c r="H21" s="89"/>
      <c r="I21" s="89"/>
      <c r="J21" s="89"/>
      <c r="K21" s="89"/>
      <c r="L21" s="89"/>
      <c r="M21" s="89"/>
      <c r="N21" s="29" t="s">
        <v>8</v>
      </c>
      <c r="O21" s="37">
        <f>SUM(O14:O20)</f>
        <v>456.31999999999994</v>
      </c>
      <c r="P21" s="85"/>
      <c r="Q21" s="98"/>
      <c r="R21" s="88"/>
      <c r="S21" s="88"/>
    </row>
    <row r="22" spans="1:19" ht="61.5" customHeight="1" x14ac:dyDescent="0.25">
      <c r="A22" s="56">
        <v>4</v>
      </c>
      <c r="B22" s="80" t="s">
        <v>16</v>
      </c>
      <c r="C22" s="81"/>
      <c r="D22" s="81"/>
      <c r="E22" s="81"/>
      <c r="F22" s="81"/>
      <c r="G22" s="81"/>
      <c r="H22" s="81"/>
      <c r="I22" s="81"/>
      <c r="J22" s="81"/>
      <c r="K22" s="81"/>
      <c r="L22" s="81"/>
      <c r="M22" s="81"/>
      <c r="N22" s="81"/>
      <c r="O22" s="82"/>
      <c r="P22" s="38" t="s">
        <v>6</v>
      </c>
      <c r="Q22" s="39">
        <v>456.32</v>
      </c>
      <c r="R22" s="20"/>
      <c r="S22" s="20">
        <f>Q22*R22</f>
        <v>0</v>
      </c>
    </row>
    <row r="23" spans="1:19" ht="71.25" customHeight="1" x14ac:dyDescent="0.25">
      <c r="A23" s="115">
        <v>5</v>
      </c>
      <c r="B23" s="80" t="s">
        <v>17</v>
      </c>
      <c r="C23" s="81"/>
      <c r="D23" s="81"/>
      <c r="E23" s="81"/>
      <c r="F23" s="81"/>
      <c r="G23" s="81"/>
      <c r="H23" s="81"/>
      <c r="I23" s="81"/>
      <c r="J23" s="81"/>
      <c r="K23" s="81"/>
      <c r="L23" s="81"/>
      <c r="M23" s="81"/>
      <c r="N23" s="81"/>
      <c r="O23" s="82"/>
      <c r="P23" s="105" t="s">
        <v>6</v>
      </c>
      <c r="Q23" s="96">
        <v>36.450000000000003</v>
      </c>
      <c r="R23" s="86"/>
      <c r="S23" s="86">
        <f>Q23*R23</f>
        <v>0</v>
      </c>
    </row>
    <row r="24" spans="1:19" x14ac:dyDescent="0.25">
      <c r="A24" s="99"/>
      <c r="B24" s="99" t="s">
        <v>18</v>
      </c>
      <c r="C24" s="100"/>
      <c r="D24" s="100"/>
      <c r="E24" s="40"/>
      <c r="F24" s="40"/>
      <c r="G24" s="40"/>
      <c r="H24" s="40"/>
      <c r="I24" s="34">
        <v>2</v>
      </c>
      <c r="J24" s="25" t="s">
        <v>7</v>
      </c>
      <c r="K24" s="25">
        <v>50</v>
      </c>
      <c r="L24" s="25" t="s">
        <v>7</v>
      </c>
      <c r="M24" s="25">
        <v>0.3</v>
      </c>
      <c r="N24" s="25" t="s">
        <v>8</v>
      </c>
      <c r="O24" s="26">
        <f>I24*K24*M24</f>
        <v>30</v>
      </c>
      <c r="P24" s="106"/>
      <c r="Q24" s="97"/>
      <c r="R24" s="87"/>
      <c r="S24" s="87"/>
    </row>
    <row r="25" spans="1:19" x14ac:dyDescent="0.25">
      <c r="A25" s="99"/>
      <c r="B25" s="42"/>
      <c r="C25" s="40"/>
      <c r="D25" s="40"/>
      <c r="E25" s="40"/>
      <c r="F25" s="40"/>
      <c r="G25" s="40"/>
      <c r="H25" s="40"/>
      <c r="I25" s="34">
        <v>2</v>
      </c>
      <c r="J25" s="25" t="s">
        <v>7</v>
      </c>
      <c r="K25" s="25">
        <v>8</v>
      </c>
      <c r="L25" s="25" t="s">
        <v>7</v>
      </c>
      <c r="M25" s="25">
        <v>0.3</v>
      </c>
      <c r="N25" s="25" t="s">
        <v>8</v>
      </c>
      <c r="O25" s="26">
        <f>I25*K25*M25</f>
        <v>4.8</v>
      </c>
      <c r="P25" s="106"/>
      <c r="Q25" s="97"/>
      <c r="R25" s="87"/>
      <c r="S25" s="87"/>
    </row>
    <row r="26" spans="1:19" x14ac:dyDescent="0.25">
      <c r="A26" s="99"/>
      <c r="B26" s="42"/>
      <c r="C26" s="40"/>
      <c r="D26" s="40"/>
      <c r="E26" s="40"/>
      <c r="F26" s="40"/>
      <c r="G26" s="40"/>
      <c r="H26" s="40"/>
      <c r="I26" s="34">
        <v>1</v>
      </c>
      <c r="J26" s="25" t="s">
        <v>7</v>
      </c>
      <c r="K26" s="25">
        <v>5.5</v>
      </c>
      <c r="L26" s="25" t="s">
        <v>7</v>
      </c>
      <c r="M26" s="25">
        <v>0.3</v>
      </c>
      <c r="N26" s="25" t="s">
        <v>8</v>
      </c>
      <c r="O26" s="26">
        <f>I26*K26*M26</f>
        <v>1.65</v>
      </c>
      <c r="P26" s="106"/>
      <c r="Q26" s="97"/>
      <c r="R26" s="87"/>
      <c r="S26" s="87"/>
    </row>
    <row r="27" spans="1:19" ht="24" customHeight="1" x14ac:dyDescent="0.25">
      <c r="A27" s="116"/>
      <c r="B27" s="43"/>
      <c r="C27" s="44"/>
      <c r="D27" s="44"/>
      <c r="E27" s="44"/>
      <c r="F27" s="44"/>
      <c r="G27" s="44"/>
      <c r="H27" s="44"/>
      <c r="I27" s="61"/>
      <c r="J27" s="29"/>
      <c r="K27" s="29"/>
      <c r="L27" s="29"/>
      <c r="M27" s="29"/>
      <c r="N27" s="29" t="s">
        <v>8</v>
      </c>
      <c r="O27" s="37">
        <f>SUM(O24:O26)</f>
        <v>36.449999999999996</v>
      </c>
      <c r="P27" s="107"/>
      <c r="Q27" s="98"/>
      <c r="R27" s="88"/>
      <c r="S27" s="88"/>
    </row>
    <row r="28" spans="1:19" ht="81" customHeight="1" x14ac:dyDescent="0.25">
      <c r="A28" s="108">
        <v>6</v>
      </c>
      <c r="B28" s="134" t="s">
        <v>19</v>
      </c>
      <c r="C28" s="135"/>
      <c r="D28" s="135"/>
      <c r="E28" s="135"/>
      <c r="F28" s="135"/>
      <c r="G28" s="135"/>
      <c r="H28" s="135"/>
      <c r="I28" s="135"/>
      <c r="J28" s="135"/>
      <c r="K28" s="135"/>
      <c r="L28" s="135"/>
      <c r="M28" s="135"/>
      <c r="N28" s="135"/>
      <c r="O28" s="136"/>
      <c r="P28" s="83" t="s">
        <v>6</v>
      </c>
      <c r="Q28" s="96">
        <v>99.05</v>
      </c>
      <c r="R28" s="86"/>
      <c r="S28" s="86">
        <f>Q28*R28</f>
        <v>0</v>
      </c>
    </row>
    <row r="29" spans="1:19" x14ac:dyDescent="0.25">
      <c r="A29" s="109"/>
      <c r="B29" s="99" t="s">
        <v>18</v>
      </c>
      <c r="C29" s="100"/>
      <c r="D29" s="100"/>
      <c r="E29" s="40"/>
      <c r="F29" s="40"/>
      <c r="G29" s="40"/>
      <c r="H29" s="40"/>
      <c r="I29" s="34">
        <v>2</v>
      </c>
      <c r="J29" s="25" t="s">
        <v>7</v>
      </c>
      <c r="K29" s="25">
        <v>50</v>
      </c>
      <c r="L29" s="25" t="s">
        <v>7</v>
      </c>
      <c r="M29" s="25">
        <v>0.3</v>
      </c>
      <c r="N29" s="25" t="s">
        <v>8</v>
      </c>
      <c r="O29" s="26">
        <f>I29*K29*M29</f>
        <v>30</v>
      </c>
      <c r="P29" s="84"/>
      <c r="Q29" s="97"/>
      <c r="R29" s="87"/>
      <c r="S29" s="87"/>
    </row>
    <row r="30" spans="1:19" x14ac:dyDescent="0.25">
      <c r="A30" s="109"/>
      <c r="B30" s="42"/>
      <c r="C30" s="40"/>
      <c r="D30" s="40"/>
      <c r="E30" s="40"/>
      <c r="F30" s="40"/>
      <c r="G30" s="40"/>
      <c r="H30" s="40"/>
      <c r="I30" s="34">
        <v>2</v>
      </c>
      <c r="J30" s="25" t="s">
        <v>7</v>
      </c>
      <c r="K30" s="25">
        <v>8</v>
      </c>
      <c r="L30" s="25" t="s">
        <v>7</v>
      </c>
      <c r="M30" s="25">
        <v>0.3</v>
      </c>
      <c r="N30" s="25" t="s">
        <v>8</v>
      </c>
      <c r="O30" s="26">
        <f>I30*K30*M30</f>
        <v>4.8</v>
      </c>
      <c r="P30" s="84"/>
      <c r="Q30" s="97"/>
      <c r="R30" s="87"/>
      <c r="S30" s="87"/>
    </row>
    <row r="31" spans="1:19" x14ac:dyDescent="0.25">
      <c r="A31" s="109"/>
      <c r="B31" s="42"/>
      <c r="C31" s="40"/>
      <c r="D31" s="40"/>
      <c r="E31" s="40"/>
      <c r="F31" s="40"/>
      <c r="G31" s="40"/>
      <c r="H31" s="40"/>
      <c r="I31" s="34">
        <v>1</v>
      </c>
      <c r="J31" s="25" t="s">
        <v>7</v>
      </c>
      <c r="K31" s="25">
        <v>5.5</v>
      </c>
      <c r="L31" s="25" t="s">
        <v>7</v>
      </c>
      <c r="M31" s="25">
        <v>0.3</v>
      </c>
      <c r="N31" s="25" t="s">
        <v>8</v>
      </c>
      <c r="O31" s="26">
        <f>I31*K31*M31</f>
        <v>1.65</v>
      </c>
      <c r="P31" s="84"/>
      <c r="Q31" s="97"/>
      <c r="R31" s="87"/>
      <c r="S31" s="87"/>
    </row>
    <row r="32" spans="1:19" x14ac:dyDescent="0.25">
      <c r="A32" s="109"/>
      <c r="B32" s="99" t="s">
        <v>13</v>
      </c>
      <c r="C32" s="100"/>
      <c r="D32" s="100"/>
      <c r="E32" s="36"/>
      <c r="F32" s="36"/>
      <c r="G32" s="41">
        <v>2</v>
      </c>
      <c r="H32" s="25" t="s">
        <v>7</v>
      </c>
      <c r="I32" s="34">
        <v>8</v>
      </c>
      <c r="J32" s="25" t="s">
        <v>7</v>
      </c>
      <c r="K32" s="25">
        <v>1</v>
      </c>
      <c r="L32" s="25" t="s">
        <v>7</v>
      </c>
      <c r="M32" s="25">
        <v>2</v>
      </c>
      <c r="N32" s="25" t="s">
        <v>8</v>
      </c>
      <c r="O32" s="26">
        <f>G32*I32*K32*M32</f>
        <v>32</v>
      </c>
      <c r="P32" s="84"/>
      <c r="Q32" s="97"/>
      <c r="R32" s="87"/>
      <c r="S32" s="87"/>
    </row>
    <row r="33" spans="1:19" x14ac:dyDescent="0.25">
      <c r="A33" s="109"/>
      <c r="B33" s="99" t="s">
        <v>14</v>
      </c>
      <c r="C33" s="100"/>
      <c r="D33" s="100"/>
      <c r="E33" s="36"/>
      <c r="F33" s="36"/>
      <c r="G33" s="41">
        <v>1</v>
      </c>
      <c r="H33" s="25" t="s">
        <v>7</v>
      </c>
      <c r="I33" s="34">
        <v>16</v>
      </c>
      <c r="J33" s="25" t="s">
        <v>7</v>
      </c>
      <c r="K33" s="25">
        <v>1.5</v>
      </c>
      <c r="L33" s="25" t="s">
        <v>7</v>
      </c>
      <c r="M33" s="25">
        <v>1.2</v>
      </c>
      <c r="N33" s="25" t="s">
        <v>8</v>
      </c>
      <c r="O33" s="26">
        <f>G33*I33*K33*M33</f>
        <v>28.799999999999997</v>
      </c>
      <c r="P33" s="84"/>
      <c r="Q33" s="97"/>
      <c r="R33" s="87"/>
      <c r="S33" s="87"/>
    </row>
    <row r="34" spans="1:19" x14ac:dyDescent="0.25">
      <c r="A34" s="109"/>
      <c r="B34" s="46"/>
      <c r="C34" s="36"/>
      <c r="D34" s="36"/>
      <c r="E34" s="36"/>
      <c r="F34" s="36"/>
      <c r="G34" s="41">
        <v>1</v>
      </c>
      <c r="H34" s="25" t="s">
        <v>7</v>
      </c>
      <c r="I34" s="34">
        <v>2</v>
      </c>
      <c r="J34" s="25" t="s">
        <v>7</v>
      </c>
      <c r="K34" s="25">
        <v>0.3</v>
      </c>
      <c r="L34" s="25" t="s">
        <v>7</v>
      </c>
      <c r="M34" s="25">
        <v>1.8</v>
      </c>
      <c r="N34" s="25" t="s">
        <v>8</v>
      </c>
      <c r="O34" s="26">
        <f>G34*I34*K34*M34</f>
        <v>1.08</v>
      </c>
      <c r="P34" s="84"/>
      <c r="Q34" s="97"/>
      <c r="R34" s="87"/>
      <c r="S34" s="87"/>
    </row>
    <row r="35" spans="1:19" x14ac:dyDescent="0.25">
      <c r="A35" s="109"/>
      <c r="B35" s="46"/>
      <c r="C35" s="36"/>
      <c r="D35" s="36"/>
      <c r="E35" s="36"/>
      <c r="F35" s="36"/>
      <c r="G35" s="41">
        <v>1</v>
      </c>
      <c r="H35" s="25" t="s">
        <v>7</v>
      </c>
      <c r="I35" s="34">
        <v>2</v>
      </c>
      <c r="J35" s="25" t="s">
        <v>7</v>
      </c>
      <c r="K35" s="25">
        <v>0.6</v>
      </c>
      <c r="L35" s="25" t="s">
        <v>7</v>
      </c>
      <c r="M35" s="25">
        <v>0.6</v>
      </c>
      <c r="N35" s="25" t="s">
        <v>8</v>
      </c>
      <c r="O35" s="26">
        <f>G35*I35*K35*M35</f>
        <v>0.72</v>
      </c>
      <c r="P35" s="84"/>
      <c r="Q35" s="97"/>
      <c r="R35" s="87"/>
      <c r="S35" s="87"/>
    </row>
    <row r="36" spans="1:19" x14ac:dyDescent="0.25">
      <c r="A36" s="110"/>
      <c r="B36" s="103" t="s">
        <v>9</v>
      </c>
      <c r="C36" s="89"/>
      <c r="D36" s="89"/>
      <c r="E36" s="89"/>
      <c r="F36" s="89"/>
      <c r="G36" s="89"/>
      <c r="H36" s="89"/>
      <c r="I36" s="89"/>
      <c r="J36" s="89"/>
      <c r="K36" s="89"/>
      <c r="L36" s="89"/>
      <c r="M36" s="89"/>
      <c r="N36" s="29" t="s">
        <v>8</v>
      </c>
      <c r="O36" s="37">
        <f>SUM(O29:O35)</f>
        <v>99.049999999999983</v>
      </c>
      <c r="P36" s="85"/>
      <c r="Q36" s="98"/>
      <c r="R36" s="88"/>
      <c r="S36" s="88"/>
    </row>
    <row r="37" spans="1:19" ht="84.75" customHeight="1" x14ac:dyDescent="0.25">
      <c r="A37" s="108">
        <v>7</v>
      </c>
      <c r="B37" s="80" t="s">
        <v>21</v>
      </c>
      <c r="C37" s="81"/>
      <c r="D37" s="81"/>
      <c r="E37" s="81"/>
      <c r="F37" s="81"/>
      <c r="G37" s="81"/>
      <c r="H37" s="81"/>
      <c r="I37" s="81"/>
      <c r="J37" s="81"/>
      <c r="K37" s="81"/>
      <c r="L37" s="81"/>
      <c r="M37" s="81"/>
      <c r="N37" s="81"/>
      <c r="O37" s="82"/>
      <c r="P37" s="83" t="s">
        <v>6</v>
      </c>
      <c r="Q37" s="96">
        <v>30.6</v>
      </c>
      <c r="R37" s="86"/>
      <c r="S37" s="86">
        <f>Q37*R37</f>
        <v>0</v>
      </c>
    </row>
    <row r="38" spans="1:19" x14ac:dyDescent="0.25">
      <c r="A38" s="109"/>
      <c r="B38" s="99" t="s">
        <v>34</v>
      </c>
      <c r="C38" s="100"/>
      <c r="D38" s="100"/>
      <c r="E38" s="36"/>
      <c r="F38" s="36"/>
      <c r="G38" s="41">
        <v>1</v>
      </c>
      <c r="H38" s="25" t="s">
        <v>7</v>
      </c>
      <c r="I38" s="34">
        <v>16</v>
      </c>
      <c r="J38" s="25" t="s">
        <v>7</v>
      </c>
      <c r="K38" s="25">
        <v>1.5</v>
      </c>
      <c r="L38" s="25" t="s">
        <v>7</v>
      </c>
      <c r="M38" s="25">
        <v>1.2</v>
      </c>
      <c r="N38" s="25" t="s">
        <v>8</v>
      </c>
      <c r="O38" s="26">
        <f>G38*I38*K38*M38</f>
        <v>28.799999999999997</v>
      </c>
      <c r="P38" s="84"/>
      <c r="Q38" s="97"/>
      <c r="R38" s="87"/>
      <c r="S38" s="87"/>
    </row>
    <row r="39" spans="1:19" x14ac:dyDescent="0.25">
      <c r="A39" s="109"/>
      <c r="B39" s="46"/>
      <c r="C39" s="36"/>
      <c r="D39" s="36"/>
      <c r="E39" s="36"/>
      <c r="F39" s="36"/>
      <c r="G39" s="41">
        <v>1</v>
      </c>
      <c r="H39" s="25" t="s">
        <v>7</v>
      </c>
      <c r="I39" s="34">
        <v>2</v>
      </c>
      <c r="J39" s="25" t="s">
        <v>7</v>
      </c>
      <c r="K39" s="25">
        <v>0.3</v>
      </c>
      <c r="L39" s="25" t="s">
        <v>7</v>
      </c>
      <c r="M39" s="25">
        <v>1.8</v>
      </c>
      <c r="N39" s="25" t="s">
        <v>8</v>
      </c>
      <c r="O39" s="26">
        <f>G39*I39*K39*M39</f>
        <v>1.08</v>
      </c>
      <c r="P39" s="84"/>
      <c r="Q39" s="97"/>
      <c r="R39" s="87"/>
      <c r="S39" s="87"/>
    </row>
    <row r="40" spans="1:19" x14ac:dyDescent="0.25">
      <c r="A40" s="109"/>
      <c r="B40" s="46"/>
      <c r="C40" s="36"/>
      <c r="D40" s="36"/>
      <c r="E40" s="36"/>
      <c r="F40" s="36"/>
      <c r="G40" s="41">
        <v>1</v>
      </c>
      <c r="H40" s="25" t="s">
        <v>7</v>
      </c>
      <c r="I40" s="34">
        <v>2</v>
      </c>
      <c r="J40" s="25" t="s">
        <v>7</v>
      </c>
      <c r="K40" s="25">
        <v>0.6</v>
      </c>
      <c r="L40" s="25" t="s">
        <v>7</v>
      </c>
      <c r="M40" s="25">
        <v>0.6</v>
      </c>
      <c r="N40" s="25" t="s">
        <v>8</v>
      </c>
      <c r="O40" s="26">
        <f>G40*I40*K40*M40</f>
        <v>0.72</v>
      </c>
      <c r="P40" s="84"/>
      <c r="Q40" s="97"/>
      <c r="R40" s="87"/>
      <c r="S40" s="87"/>
    </row>
    <row r="41" spans="1:19" x14ac:dyDescent="0.25">
      <c r="A41" s="110"/>
      <c r="B41" s="103" t="s">
        <v>9</v>
      </c>
      <c r="C41" s="89"/>
      <c r="D41" s="89"/>
      <c r="E41" s="89"/>
      <c r="F41" s="89"/>
      <c r="G41" s="89"/>
      <c r="H41" s="89"/>
      <c r="I41" s="89"/>
      <c r="J41" s="89"/>
      <c r="K41" s="89"/>
      <c r="L41" s="89"/>
      <c r="M41" s="89"/>
      <c r="N41" s="29" t="s">
        <v>8</v>
      </c>
      <c r="O41" s="37">
        <f>SUM(O38:O40)</f>
        <v>30.599999999999994</v>
      </c>
      <c r="P41" s="85"/>
      <c r="Q41" s="98"/>
      <c r="R41" s="88"/>
      <c r="S41" s="88"/>
    </row>
    <row r="42" spans="1:19" ht="66" customHeight="1" x14ac:dyDescent="0.25">
      <c r="A42" s="56">
        <v>8</v>
      </c>
      <c r="B42" s="90" t="s">
        <v>23</v>
      </c>
      <c r="C42" s="91"/>
      <c r="D42" s="91"/>
      <c r="E42" s="91"/>
      <c r="F42" s="91"/>
      <c r="G42" s="91"/>
      <c r="H42" s="91"/>
      <c r="I42" s="91"/>
      <c r="J42" s="91"/>
      <c r="K42" s="91"/>
      <c r="L42" s="91"/>
      <c r="M42" s="91"/>
      <c r="N42" s="91"/>
      <c r="O42" s="92"/>
      <c r="P42" s="38" t="s">
        <v>6</v>
      </c>
      <c r="Q42" s="39">
        <v>30.6</v>
      </c>
      <c r="R42" s="20"/>
      <c r="S42" s="20">
        <f>Q42*R42</f>
        <v>0</v>
      </c>
    </row>
    <row r="43" spans="1:19" ht="26.25" customHeight="1" x14ac:dyDescent="0.25">
      <c r="A43" s="59"/>
      <c r="B43" s="59"/>
      <c r="C43" s="59"/>
      <c r="D43" s="59"/>
      <c r="E43" s="111" t="s">
        <v>24</v>
      </c>
      <c r="F43" s="111"/>
      <c r="G43" s="111"/>
      <c r="H43" s="111"/>
      <c r="I43" s="111"/>
      <c r="J43" s="111"/>
      <c r="K43" s="111"/>
      <c r="L43" s="111"/>
      <c r="M43" s="111"/>
      <c r="N43" s="111"/>
      <c r="O43" s="111"/>
      <c r="P43" s="111"/>
      <c r="Q43" s="111"/>
      <c r="R43" s="19" t="s">
        <v>8</v>
      </c>
      <c r="S43" s="53">
        <f>SUM(S6:S42)</f>
        <v>0</v>
      </c>
    </row>
    <row r="44" spans="1:19" ht="26.25" customHeight="1" x14ac:dyDescent="0.25">
      <c r="A44" s="59"/>
      <c r="B44" s="59"/>
      <c r="C44" s="59"/>
      <c r="D44" s="59"/>
      <c r="E44" s="112" t="s">
        <v>49</v>
      </c>
      <c r="F44" s="112"/>
      <c r="G44" s="112"/>
      <c r="H44" s="112"/>
      <c r="I44" s="112"/>
      <c r="J44" s="112"/>
      <c r="K44" s="112"/>
      <c r="L44" s="112"/>
      <c r="M44" s="112"/>
      <c r="N44" s="112"/>
      <c r="O44" s="112"/>
      <c r="P44" s="112"/>
      <c r="Q44" s="112"/>
      <c r="R44" s="16" t="s">
        <v>8</v>
      </c>
      <c r="S44" s="53">
        <f>S43*0.18</f>
        <v>0</v>
      </c>
    </row>
    <row r="45" spans="1:19" ht="23.25" customHeight="1" x14ac:dyDescent="0.25">
      <c r="A45" s="59"/>
      <c r="B45" s="59"/>
      <c r="C45" s="59"/>
      <c r="D45" s="59"/>
      <c r="E45" s="113" t="s">
        <v>25</v>
      </c>
      <c r="F45" s="113"/>
      <c r="G45" s="113"/>
      <c r="H45" s="113"/>
      <c r="I45" s="113"/>
      <c r="J45" s="113"/>
      <c r="K45" s="113"/>
      <c r="L45" s="113"/>
      <c r="M45" s="113"/>
      <c r="N45" s="113"/>
      <c r="O45" s="113"/>
      <c r="P45" s="113"/>
      <c r="Q45" s="113"/>
      <c r="R45" s="16" t="s">
        <v>8</v>
      </c>
      <c r="S45" s="53">
        <f>SUM(S43:S44)</f>
        <v>0</v>
      </c>
    </row>
    <row r="46" spans="1:19" ht="26.25" customHeight="1" x14ac:dyDescent="0.25">
      <c r="A46" s="59"/>
      <c r="B46" s="59"/>
      <c r="C46" s="59"/>
      <c r="D46" s="59"/>
      <c r="E46" s="113" t="s">
        <v>26</v>
      </c>
      <c r="F46" s="113"/>
      <c r="G46" s="113"/>
      <c r="H46" s="113"/>
      <c r="I46" s="113"/>
      <c r="J46" s="113"/>
      <c r="K46" s="113"/>
      <c r="L46" s="113"/>
      <c r="M46" s="113"/>
      <c r="N46" s="113"/>
      <c r="O46" s="113"/>
      <c r="P46" s="113"/>
      <c r="Q46" s="113"/>
      <c r="R46" s="16" t="s">
        <v>8</v>
      </c>
      <c r="S46" s="53">
        <f>ROUND(S45,0)</f>
        <v>0</v>
      </c>
    </row>
  </sheetData>
  <sheetProtection password="CE88" sheet="1" objects="1" scenarios="1"/>
  <mergeCells count="52">
    <mergeCell ref="E45:Q45"/>
    <mergeCell ref="E46:Q46"/>
    <mergeCell ref="R37:R41"/>
    <mergeCell ref="S37:S41"/>
    <mergeCell ref="B41:M41"/>
    <mergeCell ref="B42:O42"/>
    <mergeCell ref="E43:Q43"/>
    <mergeCell ref="Q37:Q41"/>
    <mergeCell ref="A37:A41"/>
    <mergeCell ref="B37:O37"/>
    <mergeCell ref="P37:P41"/>
    <mergeCell ref="B38:D38"/>
    <mergeCell ref="E44:Q44"/>
    <mergeCell ref="S23:S27"/>
    <mergeCell ref="B24:D24"/>
    <mergeCell ref="A28:A36"/>
    <mergeCell ref="B28:O28"/>
    <mergeCell ref="P28:P36"/>
    <mergeCell ref="Q28:Q36"/>
    <mergeCell ref="R28:R36"/>
    <mergeCell ref="S28:S36"/>
    <mergeCell ref="B29:D29"/>
    <mergeCell ref="B32:D32"/>
    <mergeCell ref="R23:R27"/>
    <mergeCell ref="B33:D33"/>
    <mergeCell ref="B36:M36"/>
    <mergeCell ref="B22:O22"/>
    <mergeCell ref="A23:A27"/>
    <mergeCell ref="B23:O23"/>
    <mergeCell ref="P23:P27"/>
    <mergeCell ref="Q23:Q27"/>
    <mergeCell ref="S13:S21"/>
    <mergeCell ref="B17:D19"/>
    <mergeCell ref="E17:G17"/>
    <mergeCell ref="E18:G19"/>
    <mergeCell ref="B21:M21"/>
    <mergeCell ref="Q13:Q21"/>
    <mergeCell ref="B12:O12"/>
    <mergeCell ref="A13:A21"/>
    <mergeCell ref="B13:O13"/>
    <mergeCell ref="P13:P21"/>
    <mergeCell ref="R13:R21"/>
    <mergeCell ref="A1:S1"/>
    <mergeCell ref="A2:S2"/>
    <mergeCell ref="B5:O5"/>
    <mergeCell ref="A6:A11"/>
    <mergeCell ref="B6:O6"/>
    <mergeCell ref="P6:P11"/>
    <mergeCell ref="Q6:Q11"/>
    <mergeCell ref="R6:R11"/>
    <mergeCell ref="S6:S11"/>
    <mergeCell ref="K11:M11"/>
  </mergeCells>
  <pageMargins left="0.7" right="0.7" top="0.75" bottom="0.75" header="0.3" footer="0.3"/>
  <pageSetup paperSize="9" scale="8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BoQ1</vt:lpstr>
      <vt:lpstr>BOQ2</vt:lpstr>
      <vt:lpstr>BOQ3</vt:lpstr>
      <vt:lpstr>BOQ4</vt:lpstr>
      <vt:lpstr>BOQ5</vt:lpstr>
      <vt:lpstr>BOQ6</vt:lpstr>
      <vt:lpstr>BOQ7</vt:lpstr>
      <vt:lpstr>BOQ8</vt:lpstr>
      <vt:lpstr>BOQ9</vt:lpstr>
      <vt:lpstr>BOQ10</vt:lpstr>
      <vt:lpstr>BOQ11</vt:lpstr>
      <vt:lpstr>BOQ12</vt:lpstr>
      <vt:lpstr>BOQ13</vt:lpstr>
      <vt:lpstr>BOQ14</vt:lpstr>
      <vt:lpstr>BOQ15</vt:lpstr>
      <vt:lpstr>BOQ16</vt:lpstr>
      <vt:lpstr>BOQ17</vt:lpstr>
      <vt:lpstr>BOQ18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dc:creator>
  <cp:lastModifiedBy>DELL</cp:lastModifiedBy>
  <cp:lastPrinted>2023-06-20T07:30:44Z</cp:lastPrinted>
  <dcterms:created xsi:type="dcterms:W3CDTF">2023-06-17T09:22:05Z</dcterms:created>
  <dcterms:modified xsi:type="dcterms:W3CDTF">2023-06-20T09:42:14Z</dcterms:modified>
</cp:coreProperties>
</file>