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1840" windowHeight="7965" tabRatio="838" firstSheet="14" activeTab="14"/>
  </bookViews>
  <sheets>
    <sheet name="BoQ1" sheetId="1" state="veryHidden" r:id="rId1"/>
    <sheet name="BoQ2" sheetId="2" state="veryHidden" r:id="rId2"/>
    <sheet name="BoQ3" sheetId="3" state="veryHidden" r:id="rId3"/>
    <sheet name="BoQ4" sheetId="4" state="veryHidden" r:id="rId4"/>
    <sheet name="BoQ5" sheetId="5" state="veryHidden" r:id="rId5"/>
    <sheet name="BoQ6" sheetId="6" state="veryHidden" r:id="rId6"/>
    <sheet name="BoQ7" sheetId="7" state="veryHidden" r:id="rId7"/>
    <sheet name="BoQ8" sheetId="8" state="veryHidden" r:id="rId8"/>
    <sheet name="BoQ9" sheetId="9" state="veryHidden" r:id="rId9"/>
    <sheet name="BoQ10" sheetId="10" state="veryHidden" r:id="rId10"/>
    <sheet name="BoQ11" sheetId="11" state="veryHidden" r:id="rId11"/>
    <sheet name="BoQ12" sheetId="12" state="veryHidden" r:id="rId12"/>
    <sheet name="BoQ13" sheetId="13" state="veryHidden" r:id="rId13"/>
    <sheet name="BoQ14" sheetId="14" state="veryHidden" r:id="rId14"/>
    <sheet name="Macros" sheetId="15" r:id="rId15"/>
  </sheets>
  <externalReferences>
    <externalReference r:id="rId18"/>
    <externalReference r:id="rId19"/>
  </externalReferences>
  <definedNames>
    <definedName name="_xlfn.BAHTTEXT" hidden="1">#NAME?</definedName>
    <definedName name="_xlfn.COUNTIFS" hidden="1">#NAME?</definedName>
    <definedName name="_xlfn.SINGLE"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cycle" localSheetId="0">#REF!</definedName>
    <definedName name="cycle" localSheetId="9">#REF!</definedName>
    <definedName name="cycle" localSheetId="10">#REF!</definedName>
    <definedName name="cycle" localSheetId="11">#REF!</definedName>
    <definedName name="cycle" localSheetId="12">#REF!</definedName>
    <definedName name="cycle" localSheetId="13">#REF!</definedName>
    <definedName name="cycle" localSheetId="1">#REF!</definedName>
    <definedName name="cycle" localSheetId="2">#REF!</definedName>
    <definedName name="cycle" localSheetId="3">#REF!</definedName>
    <definedName name="cycle" localSheetId="4">#REF!</definedName>
    <definedName name="cycle" localSheetId="5">#REF!</definedName>
    <definedName name="cycle" localSheetId="6">#REF!</definedName>
    <definedName name="cycle" localSheetId="7">#REF!</definedName>
    <definedName name="cycle" localSheetId="8">#REF!</definedName>
    <definedName name="cycle">#REF!</definedName>
    <definedName name="cycles">#REF!</definedName>
    <definedName name="dfsga" localSheetId="0">#REF!</definedName>
    <definedName name="dfsga" localSheetId="9">#REF!</definedName>
    <definedName name="dfsga" localSheetId="10">#REF!</definedName>
    <definedName name="dfsga" localSheetId="11">#REF!</definedName>
    <definedName name="dfsga" localSheetId="12">#REF!</definedName>
    <definedName name="dfsga" localSheetId="13">#REF!</definedName>
    <definedName name="dfsga" localSheetId="1">#REF!</definedName>
    <definedName name="dfsga" localSheetId="2">#REF!</definedName>
    <definedName name="dfsga" localSheetId="3">#REF!</definedName>
    <definedName name="dfsga" localSheetId="4">#REF!</definedName>
    <definedName name="dfsga" localSheetId="5">#REF!</definedName>
    <definedName name="dfsga" localSheetId="6">#REF!</definedName>
    <definedName name="dfsga" localSheetId="7">#REF!</definedName>
    <definedName name="dfsga" localSheetId="8">#REF!</definedName>
    <definedName name="dfsga">#REF!</definedName>
    <definedName name="Dfsgaa">#REF!</definedName>
    <definedName name="dfsgaaa">#REF!</definedName>
    <definedName name="domestic_global">#REF!</definedName>
    <definedName name="Excise" localSheetId="0">#REF!</definedName>
    <definedName name="Excise" localSheetId="9">#REF!</definedName>
    <definedName name="Excise" localSheetId="10">#REF!</definedName>
    <definedName name="Excise" localSheetId="11">#REF!</definedName>
    <definedName name="Excise" localSheetId="12">#REF!</definedName>
    <definedName name="Excise" localSheetId="13">#REF!</definedName>
    <definedName name="Excise" localSheetId="1">#REF!</definedName>
    <definedName name="Excise" localSheetId="2">#REF!</definedName>
    <definedName name="Excise" localSheetId="3">#REF!</definedName>
    <definedName name="Excise" localSheetId="4">#REF!</definedName>
    <definedName name="Excise" localSheetId="5">#REF!</definedName>
    <definedName name="Excise" localSheetId="6">#REF!</definedName>
    <definedName name="Excise" localSheetId="7">#REF!</definedName>
    <definedName name="Excise" localSheetId="8">#REF!</definedName>
    <definedName name="Excise">#REF!</definedName>
    <definedName name="Excise_Duty" localSheetId="0">#REF!</definedName>
    <definedName name="Excise_Duty" localSheetId="9">#REF!</definedName>
    <definedName name="Excise_Duty" localSheetId="10">#REF!</definedName>
    <definedName name="Excise_Duty" localSheetId="11">#REF!</definedName>
    <definedName name="Excise_Duty" localSheetId="12">#REF!</definedName>
    <definedName name="Excise_Duty" localSheetId="13">#REF!</definedName>
    <definedName name="Excise_Duty" localSheetId="1">#REF!</definedName>
    <definedName name="Excise_Duty" localSheetId="2">#REF!</definedName>
    <definedName name="Excise_Duty" localSheetId="3">#REF!</definedName>
    <definedName name="Excise_Duty" localSheetId="4">#REF!</definedName>
    <definedName name="Excise_Duty" localSheetId="5">#REF!</definedName>
    <definedName name="Excise_Duty" localSheetId="6">#REF!</definedName>
    <definedName name="Excise_Duty" localSheetId="7">#REF!</definedName>
    <definedName name="Excise_Duty" localSheetId="8">#REF!</definedName>
    <definedName name="Excise_Duty">#REF!</definedName>
    <definedName name="Excised" localSheetId="0">#REF!</definedName>
    <definedName name="Excised" localSheetId="9">#REF!</definedName>
    <definedName name="Excised" localSheetId="10">#REF!</definedName>
    <definedName name="Excised" localSheetId="11">#REF!</definedName>
    <definedName name="Excised" localSheetId="12">#REF!</definedName>
    <definedName name="Excised" localSheetId="13">#REF!</definedName>
    <definedName name="Excised" localSheetId="1">#REF!</definedName>
    <definedName name="Excised" localSheetId="2">#REF!</definedName>
    <definedName name="Excised" localSheetId="3">#REF!</definedName>
    <definedName name="Excised" localSheetId="4">#REF!</definedName>
    <definedName name="Excised" localSheetId="5">#REF!</definedName>
    <definedName name="Excised" localSheetId="6">#REF!</definedName>
    <definedName name="Excised" localSheetId="7">#REF!</definedName>
    <definedName name="Excised" localSheetId="8">#REF!</definedName>
    <definedName name="Excised">#REF!</definedName>
    <definedName name="ExciseDuty">#REF!</definedName>
    <definedName name="Excisee">#REF!</definedName>
    <definedName name="fsfsfs" localSheetId="0">#REF!</definedName>
    <definedName name="fsfsfs" localSheetId="9">#REF!</definedName>
    <definedName name="fsfsfs" localSheetId="10">#REF!</definedName>
    <definedName name="fsfsfs" localSheetId="11">#REF!</definedName>
    <definedName name="fsfsfs" localSheetId="12">#REF!</definedName>
    <definedName name="fsfsfs" localSheetId="13">#REF!</definedName>
    <definedName name="fsfsfs" localSheetId="1">#REF!</definedName>
    <definedName name="fsfsfs" localSheetId="2">#REF!</definedName>
    <definedName name="fsfsfs" localSheetId="3">#REF!</definedName>
    <definedName name="fsfsfs" localSheetId="4">#REF!</definedName>
    <definedName name="fsfsfs" localSheetId="5">#REF!</definedName>
    <definedName name="fsfsfs" localSheetId="6">#REF!</definedName>
    <definedName name="fsfsfs" localSheetId="7">#REF!</definedName>
    <definedName name="fsfsfs" localSheetId="8">#REF!</definedName>
    <definedName name="fsfsfs">#REF!</definedName>
    <definedName name="fssfssfss">#REF!</definedName>
    <definedName name="gghkkk">#REF!</definedName>
    <definedName name="ghkk" localSheetId="0">#REF!</definedName>
    <definedName name="ghkk" localSheetId="9">#REF!</definedName>
    <definedName name="ghkk" localSheetId="10">#REF!</definedName>
    <definedName name="ghkk" localSheetId="11">#REF!</definedName>
    <definedName name="ghkk" localSheetId="12">#REF!</definedName>
    <definedName name="ghkk" localSheetId="13">#REF!</definedName>
    <definedName name="ghkk" localSheetId="1">#REF!</definedName>
    <definedName name="ghkk" localSheetId="2">#REF!</definedName>
    <definedName name="ghkk" localSheetId="3">#REF!</definedName>
    <definedName name="ghkk" localSheetId="4">#REF!</definedName>
    <definedName name="ghkk" localSheetId="5">#REF!</definedName>
    <definedName name="ghkk" localSheetId="6">#REF!</definedName>
    <definedName name="ghkk" localSheetId="7">#REF!</definedName>
    <definedName name="ghkk" localSheetId="8">#REF!</definedName>
    <definedName name="ghkk">#REF!</definedName>
    <definedName name="hggkk">#REF!</definedName>
    <definedName name="hgkk">#REF!</definedName>
    <definedName name="MyList">#REF!</definedName>
    <definedName name="option10">'[2]PRICE BID'!#REF!</definedName>
    <definedName name="option9" localSheetId="0">'[2]PRICE BID'!#REF!</definedName>
    <definedName name="option9" localSheetId="9">'[2]PRICE BID'!#REF!</definedName>
    <definedName name="option9" localSheetId="10">'[2]PRICE BID'!#REF!</definedName>
    <definedName name="option9" localSheetId="11">'[2]PRICE BID'!#REF!</definedName>
    <definedName name="option9" localSheetId="12">'[2]PRICE BID'!#REF!</definedName>
    <definedName name="option9" localSheetId="13">'[2]PRICE BID'!#REF!</definedName>
    <definedName name="option9" localSheetId="1">'[2]PRICE BID'!#REF!</definedName>
    <definedName name="option9" localSheetId="2">'[2]PRICE BID'!#REF!</definedName>
    <definedName name="option9" localSheetId="3">'[2]PRICE BID'!#REF!</definedName>
    <definedName name="option9" localSheetId="4">'[2]PRICE BID'!#REF!</definedName>
    <definedName name="option9" localSheetId="5">'[2]PRICE BID'!#REF!</definedName>
    <definedName name="option9" localSheetId="6">'[2]PRICE BID'!#REF!</definedName>
    <definedName name="option9" localSheetId="7">'[2]PRICE BID'!#REF!</definedName>
    <definedName name="option9" localSheetId="8">'[2]PRICE BID'!#REF!</definedName>
    <definedName name="option9">'[2]PRICE BID'!#REF!</definedName>
    <definedName name="other_boq">'[1]Config'!$G$2:$G$5</definedName>
    <definedName name="_xlnm.Print_Area" localSheetId="0">'BoQ1'!$A$1:$BC$22</definedName>
    <definedName name="_xlnm.Print_Area" localSheetId="9">'BoQ10'!$A$1:$BC$22</definedName>
    <definedName name="_xlnm.Print_Area" localSheetId="10">'BoQ11'!$A$1:$BC$22</definedName>
    <definedName name="_xlnm.Print_Area" localSheetId="11">'BoQ12'!$A$1:$BC$22</definedName>
    <definedName name="_xlnm.Print_Area" localSheetId="12">'BoQ13'!$A$1:$BC$22</definedName>
    <definedName name="_xlnm.Print_Area" localSheetId="13">'BoQ14'!$A$1:$BC$22</definedName>
    <definedName name="_xlnm.Print_Area" localSheetId="1">'BoQ2'!$A$1:$BC$22</definedName>
    <definedName name="_xlnm.Print_Area" localSheetId="2">'BoQ3'!$A$1:$BC$22</definedName>
    <definedName name="_xlnm.Print_Area" localSheetId="3">'BoQ4'!$A$1:$BC$22</definedName>
    <definedName name="_xlnm.Print_Area" localSheetId="4">'BoQ5'!$A$1:$BC$22</definedName>
    <definedName name="_xlnm.Print_Area" localSheetId="5">'BoQ6'!$A$1:$BC$22</definedName>
    <definedName name="_xlnm.Print_Area" localSheetId="6">'BoQ7'!$A$1:$BC$22</definedName>
    <definedName name="_xlnm.Print_Area" localSheetId="7">'BoQ8'!$A$1:$BC$22</definedName>
    <definedName name="_xlnm.Print_Area" localSheetId="8">'BoQ9'!$A$1:$BC$22</definedName>
    <definedName name="Select">#REF!</definedName>
    <definedName name="SelectD1OrC1">#REF!</definedName>
    <definedName name="SelectLessOrExcess">#REF!</definedName>
    <definedName name="Service" localSheetId="0">#REF!</definedName>
    <definedName name="Service" localSheetId="9">#REF!</definedName>
    <definedName name="Service" localSheetId="10">#REF!</definedName>
    <definedName name="Service" localSheetId="11">#REF!</definedName>
    <definedName name="Service" localSheetId="12">#REF!</definedName>
    <definedName name="Service" localSheetId="13">#REF!</definedName>
    <definedName name="Service" localSheetId="1">#REF!</definedName>
    <definedName name="Service" localSheetId="2">#REF!</definedName>
    <definedName name="Service" localSheetId="3">#REF!</definedName>
    <definedName name="Service" localSheetId="4">#REF!</definedName>
    <definedName name="Service" localSheetId="5">#REF!</definedName>
    <definedName name="Service" localSheetId="6">#REF!</definedName>
    <definedName name="Service" localSheetId="7">#REF!</definedName>
    <definedName name="Service" localSheetId="8">#REF!</definedName>
    <definedName name="Service">#REF!</definedName>
    <definedName name="Services">#REF!</definedName>
    <definedName name="ServiceTax">#REF!</definedName>
    <definedName name="sfsfsf" localSheetId="0">#REF!</definedName>
    <definedName name="sfsfsf" localSheetId="9">#REF!</definedName>
    <definedName name="sfsfsf" localSheetId="10">#REF!</definedName>
    <definedName name="sfsfsf" localSheetId="11">#REF!</definedName>
    <definedName name="sfsfsf" localSheetId="12">#REF!</definedName>
    <definedName name="sfsfsf" localSheetId="13">#REF!</definedName>
    <definedName name="sfsfsf" localSheetId="1">#REF!</definedName>
    <definedName name="sfsfsf" localSheetId="2">#REF!</definedName>
    <definedName name="sfsfsf" localSheetId="3">#REF!</definedName>
    <definedName name="sfsfsf" localSheetId="4">#REF!</definedName>
    <definedName name="sfsfsf" localSheetId="5">#REF!</definedName>
    <definedName name="sfsfsf" localSheetId="6">#REF!</definedName>
    <definedName name="sfsfsf" localSheetId="7">#REF!</definedName>
    <definedName name="sfsfsf" localSheetId="8">#REF!</definedName>
    <definedName name="sfsfsf">#REF!</definedName>
    <definedName name="sfssfsssf">#REF!</definedName>
    <definedName name="Tax">#REF!</definedName>
    <definedName name="TOT_ST">'[2]PRICE BID'!$G$14</definedName>
  </definedNames>
  <calcPr fullCalcOnLoad="1" fullPrecision="0"/>
</workbook>
</file>

<file path=xl/sharedStrings.xml><?xml version="1.0" encoding="utf-8"?>
<sst xmlns="http://schemas.openxmlformats.org/spreadsheetml/2006/main" count="2227" uniqueCount="142">
  <si>
    <t>Sl.
No.</t>
  </si>
  <si>
    <t>Item Code / Make</t>
  </si>
  <si>
    <t>Please Enable Macros to View BoQ information</t>
  </si>
  <si>
    <t>BoQ_Ver3.0</t>
  </si>
  <si>
    <t>Item Rate</t>
  </si>
  <si>
    <t>Normal</t>
  </si>
  <si>
    <t>INR Only</t>
  </si>
  <si>
    <t>INR</t>
  </si>
  <si>
    <t>Select, Excess (+), Less (-)</t>
  </si>
  <si>
    <t>Less (-)</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</si>
  <si>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</si>
  <si>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</si>
  <si>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</si>
  <si>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</si>
  <si>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</si>
  <si>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</si>
  <si>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</si>
  <si>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</si>
  <si>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</si>
  <si>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</si>
  <si>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</si>
  <si>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</si>
  <si>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</si>
  <si>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</si>
  <si>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</si>
  <si>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</si>
  <si>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</si>
  <si>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</si>
  <si>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</si>
  <si>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</si>
  <si>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</si>
  <si>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Nos</t>
  </si>
  <si>
    <t>Excess(+)</t>
  </si>
  <si>
    <t>Supplying, Conveying and fixing spls. Including eart</t>
  </si>
  <si>
    <t>Construction of chamber for 100mm sluice plates</t>
  </si>
  <si>
    <t>item2</t>
  </si>
  <si>
    <t>item3</t>
  </si>
  <si>
    <t>item4</t>
  </si>
  <si>
    <t>item5</t>
  </si>
  <si>
    <t>Total in Figures</t>
  </si>
  <si>
    <t>Select</t>
  </si>
  <si>
    <t>Full Conversion</t>
  </si>
  <si>
    <t>Quoted Rate in Words</t>
  </si>
  <si>
    <t>Quoted Rate in Figures</t>
  </si>
  <si>
    <t>Name of the Bidder/ Bidding Firm / Company :</t>
  </si>
  <si>
    <t>item6</t>
  </si>
  <si>
    <t>item8</t>
  </si>
  <si>
    <r>
      <t xml:space="preserve">NUMBER </t>
    </r>
    <r>
      <rPr>
        <b/>
        <sz val="11"/>
        <color indexed="10"/>
        <rFont val="Calibri"/>
        <family val="2"/>
      </rPr>
      <t>#</t>
    </r>
  </si>
  <si>
    <r>
      <t xml:space="preserve">TEXT </t>
    </r>
    <r>
      <rPr>
        <b/>
        <sz val="11"/>
        <color indexed="10"/>
        <rFont val="Calibri"/>
        <family val="2"/>
      </rPr>
      <t>#</t>
    </r>
  </si>
  <si>
    <r>
      <t>TEXT</t>
    </r>
    <r>
      <rPr>
        <b/>
        <sz val="11"/>
        <color indexed="10"/>
        <rFont val="Calibri"/>
        <family val="2"/>
      </rPr>
      <t>#</t>
    </r>
  </si>
  <si>
    <r>
      <t xml:space="preserve">Estimated Rate
in
</t>
    </r>
    <r>
      <rPr>
        <b/>
        <sz val="11"/>
        <color indexed="10"/>
        <rFont val="Calibri"/>
        <family val="2"/>
      </rPr>
      <t>Rs.      P</t>
    </r>
  </si>
  <si>
    <r>
      <t xml:space="preserve">BASIC RATE In </t>
    </r>
    <r>
      <rPr>
        <b/>
        <sz val="11"/>
        <color indexed="10"/>
        <rFont val="Calibri"/>
        <family val="2"/>
      </rPr>
      <t>Figures</t>
    </r>
    <r>
      <rPr>
        <b/>
        <sz val="11"/>
        <rFont val="Calibri"/>
        <family val="2"/>
      </rPr>
      <t xml:space="preserve"> To be entered by the </t>
    </r>
    <r>
      <rPr>
        <b/>
        <sz val="11"/>
        <color indexed="10"/>
        <rFont val="Calibri"/>
        <family val="2"/>
      </rPr>
      <t>Bidder</t>
    </r>
    <r>
      <rPr>
        <b/>
        <sz val="11"/>
        <rFont val="Calibri"/>
        <family val="2"/>
      </rPr>
      <t xml:space="preserve"> in
</t>
    </r>
    <r>
      <rPr>
        <b/>
        <sz val="11"/>
        <color indexed="10"/>
        <rFont val="Calibri"/>
        <family val="2"/>
      </rPr>
      <t>Rs.      P</t>
    </r>
    <r>
      <rPr>
        <b/>
        <sz val="11"/>
        <rFont val="Calibri"/>
        <family val="2"/>
      </rPr>
      <t xml:space="preserve">
 </t>
    </r>
  </si>
  <si>
    <r>
      <t xml:space="preserve">TOTAL AMOUNT  Without Taxes
in
</t>
    </r>
    <r>
      <rPr>
        <b/>
        <sz val="11"/>
        <color indexed="10"/>
        <rFont val="Calibri"/>
        <family val="2"/>
      </rPr>
      <t>Rs.      P</t>
    </r>
  </si>
  <si>
    <t>item7</t>
  </si>
  <si>
    <t>15 mm thick Cement plaster in a single coat on single or half brick wall for interior plastering up to 1st floor level including arises, internal rounded angles, not exceeding 80mm girth and finished even and smooth including curing complete as directed.  B) On fair side. b) In cement mortar 1:4                                                                                                                                                                                                                                                                                                                                                                                                                                                                                                                                   3.9    x    5.60    =   21.84                                                                                                                                                                                                                                                                                                                                                                                                                   3.9    x    6.60    =   25.74                                                                                                                                                                                                                                                                                                                                                                                                                               3.9    x    4.20    =   16.38                                                                                                                                                                                                                                                                                                                                                                                                                                                Total    =       63.96</t>
  </si>
  <si>
    <t>Sqm</t>
  </si>
  <si>
    <t>a) Applying one coat of cement primer of approved brand and manufacture on new wall surface after throughly brooming the surfaces free from mortar droppings and other foreign matter and including preparing the surface even and sand papered smooth.                                                                                                      Quantity same as item no. 1</t>
  </si>
  <si>
    <t>(a) Removing white or colour wash by steel wire brushing and/ or scraping, sand papering and preparing the wall surface smooth including necessary repairs to scratches complete.                                                                                          4    x   9.20   x   8.00    =   294.40                                                                                                                                                                                                                                                                                                                                                                                                                   2    x   12.00   x   8.00    =   192.00                                                                                                                                                                                                                                                                                                                                                                                                           4    x   3.20   x   6.50    =   83.20                                                                                                                                                                                                                                                                                                                                                                                                                                  2    x   12    x   4.00   x   0.60    =   57.60                                                                                                                                                                                                                                                                                                                                                                                         Deduction for door and windows opening                                                                                                                                                                                                                                                                                                                                                                              Door                      8    x   1.00   x   2.00    =   - 16.00                                                                                                                                                                                                                                                                                                                                                                      Windows            10    x   1.75   x   1.50    =   - 26.25                                                                                                                                                                                                                                                                                                                                                                             12    x   1.75   x   0.90    =   - 18.90                                                                                                                                                                                                                                                                                                                                                                                                         Total    =       566.05</t>
  </si>
  <si>
    <t>Finishing old/ new wall with water proofing weather coat smooth anti-fungal exterior painting of Apex brand of Asian Paints and of required shade after cleaning and clearing the surface etc. including scaffolding complete as directed at all levels (two coats).                                                                     Quantity same as item no 3</t>
  </si>
  <si>
    <t>Painting two coats (excluding priming coat) on new wood and wood based surface with enamel paint of approved brand and manufacture (Asian paint/ Berger paint/ ICI paint/ J &amp; N paint/ Nerolac) to give an even shade including cleaning the surfaces of all dirt, dust and other foreign matter sand papering and stopping. (i).Surfaces over 100mm in width or girth. b). High gloss  (Asian paint/ Berger paint/ ICI paint/ J &amp; N paint/ Nerolac).                                                           Doors                         2    x     8    x    1.00    x    2.00    =    32.00                               Windows                   1    x    10    x    1.75    x    1.50    =    26.25                                                 1    x    12    x    1.75    x    0.90    =    18.90                                                                                    Total Area   =    77.15</t>
  </si>
  <si>
    <t>Painting one coat (excluding priming coat) on previously painted steel and other metal surface with enamel paint of approved brand and manufacture(Asian paint/ Berger paint/ ICI paint/ J &amp; N paint/ Nerolac)  to give an even shade including cleaning the surface of all dirt, dust and other foreign matter. (i).Surfaces over 100mm in width or girth. b). High gloss (Asian paint/ Berger paint/ ICI paint/ J &amp; N paint/ Nerolac).                                                                                                                         Window Grills             1    x     10    x    1.75    x    1.50    =    26.25                                                                                                                                                                                                                                                                                                                                                    1    x    12    x    1.75    x    0.90    =    18.90                                                                                                                                                                                                                                                                                                                                                                                                   1    x    1     x    4.00    x    1.80    =    7.20                                                                                                                                                                                                                                                                                                                                                                                             Total Area   =    52.35</t>
  </si>
  <si>
    <t>Extra over item no.13.7.4 and 13.7.5 for every subsequent coat of paint. (i).Surfaces over 100mm in width or girth. b). High gloss  (Asian paint/ Berger paint/ ICI paint/ J &amp; N paint/ Nerolac).                                                                  Quantity same as item no 6.</t>
  </si>
  <si>
    <t>Painting two coats (excluding priming coat) on new wood and wood based surface with enamel paint of approved brand and manufacture (Asian paint/ Berger paint/ ICI paint/ J &amp; N paint/ Nerolac) to give an even shade including cleaning the surfaces of all dirt, dust and other foreign matter sand papering and stopping. (i).Surfaces over 100mm in width or girth. b). High gloss  (Asian paint/ Berger paint/ ICI paint/ J &amp; N paint/ Nerolac).                                                                                                             Doors                         2    x     8    x    1.00    x    2.00    =    32.00                               Windows                   1    x    10    x    1.75    x    1.50    =    26.25                                                 1    x    12    x    1.75    x    0.90    =    18.90                                                                                    Total Area   =    77.15</t>
  </si>
  <si>
    <t>Name of Work: Exterior painting of Quarter no. 1 &amp; 2 (RCC Type-III, Duplex) at ASEB Colony, Kahilipara, Guwahati-19.</t>
  </si>
  <si>
    <t>Tender Inviting Authority: DGM, Lower Assam T&amp;T Circle, AEGCL</t>
  </si>
  <si>
    <t>Bid reference No:    AEGCL/DGM/LAC/TT/TLS-69/2023/687</t>
  </si>
  <si>
    <t>15 mm thick Cement plaster in single coat on single or half brick  wall for interior plastering up to 1st floor level including arises, internal rounded angles, not exceeding 80mm girth and finished even and smooth including curing complete as directed.  B) On fair side. b) In cement mortar 1:4                                                                                                                                                                                                                                                                                                                                                                                                                                                                                                                                3.90    x    5.60    =   21.84                                                                                                                                                                                                                                                                                                                                                                                                                   4.50    x    6.90    =   31.05                                                                                                                                                                                                                                                                                                                                                                                                                               3.20    x    4.20    =   13.44                                                                                                                                                                                                                                                                                                                                                                                                                                                Total    =       66.33</t>
  </si>
  <si>
    <t>Painting two coats (excluding priming coat) on new wood and wood based surface with enamel paint of approved brand and manufacture (Asian paint/ Berger paint/ ICI paint/ J &amp; N paint/ Nerolac) to give an even shade including cleaning the surfaces of all dirt, dust and other foreign matter sand papering and stopping. (i).Surfaces over 100mm in width or girth. b). High gloss  (Asian paint/ Berger paint/ ICI paint/ J &amp; N paint/ Nerolac).                                                           Doors                         2    x     8    x    1.00    x    2.00    =    32.00                                                                                                                                                                                                                                                                                                                                               Windows                 1    x    10    x    1.75    x    1.50    =    26.25                                                                                                                                                                                                                                                                                                                                                 1    x    12    x    1.75    x    0.90    =    18.90                                                                                                                                                                                                                                                                                                                                                                                           Total Area   =    77.15</t>
  </si>
  <si>
    <t>Painting one coat (excluding priming coat) on previously painted steel and other metal surface with enamel paint of approved brand and manufacture(Asian paint/ Berger paint/ ICI paint/ J &amp; N paint/ Nerolac)  to give an even shade including cleaning the surface of all dirt, dust and other foreign matter. (i).Surfaces over 100mm in width or girth. b). High gloss (Asian paint/ Berger paint/ ICI paint/ J &amp; N paint/ Nerolac).                                                                                                                               Window Grills             1    x     10    x    1.75    x    1.50    =    26.25                                                                                                                                                                                                                                                                                                                                                1    x    12    x    1.75    x    0.90    =    18.90                                                                                                                                                                                                                                                                                                                                                                                             1    x    1     x    4.00    x    1.80    =    7.20                                                                                                                                                                                                                                                                                                                                                                                                 Total Area   =    52.35</t>
  </si>
  <si>
    <t>a) Applying one coat of cement primer of approved brand and manufacture on new wall surface after throughly brooming the surfaces free from mortar droppings and other foreign matter and including preparing the surface even and sand papered smooth                                                                                                                            Quantity same as item no. 1</t>
  </si>
  <si>
    <r>
      <rPr>
        <b/>
        <u val="single"/>
        <sz val="11"/>
        <rFont val="Calibri"/>
        <family val="2"/>
      </rPr>
      <t xml:space="preserve">PRICE SCHEDULE - 1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</si>
  <si>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r>
      <rPr>
        <b/>
        <u val="single"/>
        <sz val="11"/>
        <rFont val="Calibri"/>
        <family val="2"/>
      </rPr>
      <t xml:space="preserve">PRICE SCHEDULE - 2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</si>
  <si>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Name of Work: Exterior painting of Quarter no. 3 &amp; 4 (RCC Type-III, Duplex) at ASEB Colony, Kahilipara, Guwahati-19.</t>
  </si>
  <si>
    <t>Name of Work: Exterior painting of Quarter no. 5 &amp; 6 (RCC Type-III, Duplex) at ASEB Colony, Kahilipara, Guwahati-19.</t>
  </si>
  <si>
    <t>15 mm thick Cement plaster in a single coat on single or half brick wall for interior plastering up to 1st floor level including arises, internal rounded angles, not exceeding 80mm girth and finished even and smooth including curing complete as directed.  B) On fair side. b) In cement mortar 1:4                                                                                                                                                                                                                                                                                                                                                                                                                                                                                                                                   4.50    x    5.60   =   25.20                                                                                                                                                                                                                                                                                                                                                                                                                   3.90    x    5.50    =   21.45                                                                                                                                                                                                                                                                                                                                                                                                                              5.10    x    4.20    =   21.42                                                                                                                                                                                                                                                                                                                                                                                                                                               Total    =       68.07</t>
  </si>
  <si>
    <t>Finishing old/ new wall with water proofing weather coat smooth anti-fungal exterior painting of Apex brand of Asian Paints and of required shade after cleaning and clearing the surface etc. including scaffolding complete as directed at all levels (two coats).                                                                                                    Quantity same as item no 3</t>
  </si>
  <si>
    <t>Painting one coat (excluding priming coat) on previously painted steel and other metal surface with enamel paint of approved brand and manufacture(Asian paint/ Berger paint/ ICI paint/ J &amp; N paint/ Nerolac)  to give an even shade including cleaning the surface of all dirt, dust and other foreign matter. (i)Surfaces over 100mm in width or girth. b). High gloss (Asian paint/ Berger paint/ ICI paint/ J &amp; N paint/ Nerolac).                                                                                                                                Window Grills             1    x     10    x    1.75    x    1.50    =   26.25                                                                                                                                                                                                                                                                                                                                                           1    x    12    x    1.75    x    0.90    =    18.90                                                                                                                                                                                                                                                                                                                                                                                                              1    x    1     x    4.00    x    1.80    =    7.20                                                                                                                                                                                                                                                                                                                                                                                                 Total Area   =    52.35</t>
  </si>
  <si>
    <t>a) Applying one coat of cement primer of approved brand and manufacture on new wall surface after throughly brooming the surfaces free from mortar droppings and other foreign matter and including preparing the surface even and sand papered smooth.                                                                                                                                                                                Quantity same as item no. 1</t>
  </si>
  <si>
    <r>
      <rPr>
        <b/>
        <u val="single"/>
        <sz val="11"/>
        <rFont val="Calibri"/>
        <family val="2"/>
      </rPr>
      <t xml:space="preserve">PRICE SCHEDULE - 3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</si>
  <si>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Name of Work: Exterior painting of Quarter no. 7 &amp; 8 (RCC Type-III, Duplex) at ASEB Colony, Kahilipara, Guwahati-19.</t>
  </si>
  <si>
    <r>
      <rPr>
        <b/>
        <u val="single"/>
        <sz val="11"/>
        <rFont val="Calibri"/>
        <family val="2"/>
      </rPr>
      <t xml:space="preserve">PRICE SCHEDULE - 4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</si>
  <si>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Painting one coat (excluding priming coat) on previously painted steel and other metal surface with enamel paint of approved brand and manufacture(Asian paint/ Berger paint/ ICI paint/ J &amp; N paint/ Nerolac)  to give an even shade including cleaning the surface of all dirt, dust and other foreign matter. (i).Surfaces over 100mm in width or girth. b). High gloss (Asian paint/ Berger paint/ ICI paint/ J &amp; N paint/ Nerolac).                                                                                                                                   Window Grills             1    x     10    x    1.75    x    1.50    =    26.25                                                                                                                                                                                                                                                                                                                                            1    x    12    x    1.75    x    0.90    =    18.90                                                                                                                                                                                                                                                                                                                                                                                                                                     1    x    1     x    4.00    x    1.80    =    7.20                                                                                                                                                                                                                                                                                                                                                                                                                                             Total Area   =    52.35</t>
  </si>
  <si>
    <t>a) Applying one coat of cement primer of approved brand and manufacture on new wall surface after thoroughly brooming the surfaces free from mortar droppings and other foreign matter and including preparing the surface even and sand papered smooth.                                                                                                                                   Quantity same as item no. 1</t>
  </si>
  <si>
    <t>15 mm thick Cement plaster in single coat on single or half brick  wall for interior plastering up to 1st floor level including arises, internal rounded angles, not exceeding 80mm girth and finished even and smooth including curing complete as directed.  B) On fair side. b) In cement mortar 1:4                                                                                                                                                                                                                                                                                                                                                                                                                                                                                                                            4.50    x    5.60    =   25.20                                                                                                                                                                                                                                                                                                                                                                                                                 3.90    x    6.60    =   25.74                                                                                                                                                                                                                                                                                                                                                                                                                               3.20    x    4.20    =   13.44                                                                                                                                                                                                                                                                                                                                                                                                                                                Total    =       64.38</t>
  </si>
  <si>
    <t>Finishing old/ new wall with water proofing weather coat smooth anti-fungal exterior painting of Apex brand of Asian Paints and of required shade after cleaning and clearing the surface etc. including scaffolding complete as directed at all levels (two coats).                                                                                                                                  Quantity same as item no 3</t>
  </si>
  <si>
    <t>15 mm thick Cement plaster in single coat on single or half brick  wall for interior plastering up to 1st floor level including arises, internal rounded angles, not exceeding 80mm girth and finished even and smooth including curing complete as directed.  B) On fair side. b) In cement mortar 1:4                                                                                                                                                                                                                                                                                                                                                                                                                                                                                                                            7.60    x    5.60    =   42.56                                                                                                                                                                                                                                                                                                                                                                                                                5.90    x    6.60    =   38.94                                                                                                                                                                                                                                                                                                                                                                                                                           4.30    x    4.20    =   18.06                                                                                                                                                                                                                                                                                                                                                                                                                                                Total    =       99.56</t>
  </si>
  <si>
    <t>(a) Removing white or colour wash by steel wire brushing and/ or scraping, sand papering and preparing the wall surface smooth including necessary repairs to scratches complete.                                                                                          2    x   19.00  x   8.00    =   304.00                                                                                                                                                                                                                                                                                                                                                                                                                   2    x   18.00   x   8.00    =   288.00                                                                                                                                                                                                                                                                                                                                                                                                           2    x   15.00   x   6.50    =   195.00                                                                                                                                                                                                                                                                                                                                                                                                                               2    x   28    x   4.00   x   0.60    =   134.40                                                                                                                                                                                                                                                                                                                                                                                          Deduction for door and windows opening                                                                                                                                                                                                                                                                                                                                                                              Door                      5    x   1.00   x   2.00    =   - 10.00                                                                                                                                                                                                                                                                                                                                                                      Windows            16    x   3.00   x   1.50    =   - 72.00                                                                                                                                                                                                                                                                                                                                                                             4    x   1.50   x   0.90    =   - 5.40                                                                                                                     4    x   0.90   x   0.90    =   - 3.24                                                                                                      4    x   1.20   x   1.50    =   - 7.20                                                                                                                                                                                                                                                                                                                             Total    =       823.56</t>
  </si>
  <si>
    <t>Painting two coats (excluding priming coat) on new wood and wood based surface with enamel paint of approved brand and manufacture (Asian paint/ Berger paint/ ICI paint/ J &amp; N paint/ Nerolac) to give an even shade including cleaning the surfaces of all dirt, dust and other foreign matter sand papering and stopping. (i).Surfaces over 100mm in width or girth. b). High gloss  (Asian paint/ Berger paint/ ICI paint/ J &amp; N paint/ Nerolac).                                                           Doors                         2    x     5    x    1.00    x    2.00    =    20.00                               Windows                   1    x    16    x    3.00    x    1.50    =    72.00                                                 1    x    4    x    1.50   x    0.90    =    5.40                                                                                      1    x    4    x    0.90   x    0.90    =    3.24                                                                                                1    x    4    x    1.20   x    1.50   =    7.20                                                                                                   Total Area   =    107.84</t>
  </si>
  <si>
    <t>Painting one coat (excluding priming coat) on previously painted steel and other metal surface with enamel paint of approved brand and manufacture(Asian paint/ Berger paint/ ICI paint/ J &amp; N paint/ Nerolac)  to give an even shade including cleaning the surface of all dirt, dust and other foreign matter. (i).Surfaces over 100mm in width or girth. b). High gloss (Asian paint/ Berger paint/ ICI paint/ J &amp; N paint/ Nerolac).                                                                                                                                             Grills             1    x     16    x    3.00    x    1.50    =    72.00                                               1    x    4    x    1.50   x    0.90    =    5.40                                                                                         1    x    4    x    0.90   x    0.90    =    3.24                                                                                                                   1    x    4    x    1.20   x    1.50    =    7.20                                                                                     1    x    4    x    4.50   x    1.50    =    27.00                                                                                             1    x    4    x    2.50   x    1.50    =    15.00                                                                                     1    x    4    x    1.75    x    1.50    =    10.50                                                                                 1    x    2    x    5.00    x    1.50    =    15.00                                                                        Total Area   =    155.34</t>
  </si>
  <si>
    <t>a) Applying one coat of cement primer of approved brand and manufacture on new wall surface after throughly brooming the surfaces free from mortar droppings and other foreign matter and including preparing the surface even and sand papered smooth.                                                                                                                             Quantity same as item no. 1</t>
  </si>
  <si>
    <t>Finishing old/ new wall with water proofing weather coat smooth anti-fungal exterior painting of Apex brand of Asian Paints and of required shade after cleaning and clearing the surface etc. including scaffolding complete as directed at all levels (two coats).                                                                                                                             Quantity same as item no 3</t>
  </si>
  <si>
    <t>Name of Work: Exterior painting of Quarter no. 9, 10, 11 &amp; 12 (RCC Type-III, Non-Duplex) at ASEB Colony, Kahilipara, Guwahati-19.</t>
  </si>
  <si>
    <r>
      <rPr>
        <b/>
        <u val="single"/>
        <sz val="11"/>
        <rFont val="Calibri"/>
        <family val="2"/>
      </rPr>
      <t xml:space="preserve">PRICE SCHEDULE - 5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</si>
  <si>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15 mm thick Cement plaster in single coat on single or half brick  wall for interior plastering up to 1st floor level including arises, internal rounded angles, not exceeding 80mm girth and finished even and smooth including curing complete as directed.  B) On fair side. b) In cement mortar 1:4                                                                                                                                                                                                                                                                                                                                                                                                                                                                                                                            9.50    x    5.60    =   53.20                                                                                                                                                                                                                                                                                                                                                                                                             3.90    x    6.60    =   25.74                                                                                                                                                                                                                                                                                                                                                                                                                           3.90    x    4.20    =   16.38                                                                                                                                                                                                                                                                                                                                                                                                                                                Total    =       95.32</t>
  </si>
  <si>
    <t>(a) Removing white or colour wash by steel wire brushing and/ or scraping, sand papering and preparing the wall surface smooth including necessary repairs to scratches complete.                                                                                          2    x   23.00  x   8.00    =   368.00                                                                                                                                                                                                                                                                                                                                                                                                                   4    x   7.00   x   8.00    =   224.00                                                                                                                                                                                                                                                                                                                                                                                                                                                                                                                                                                                                                                                                                                                                                                                                                                          2    x   41    x   4.00   x   0.60    =   196.80                                                                                                                                                                                                                                                                                                                                                                                          Deduction for door and windows opening                                                                                                                                                                                                                                                                                                                                                                              Door                      8    x   1.00   x   2.00    =   - 16.00                                                                                                                                                                                                                                                                                                                                                                      Windows            12    x   0.90   x   1.20    =   - 12.96                                                                                                                                                                                                                                                                                                                                                                             8    x   0.90   x   0.90    =   - 6.48                                                                                                         12    x   1.80   x   1.20    =   - 25.92                                                                                                  12    x   0.30   x   0.90    =   - 3.24                                                                                                                                                                                                                                                                                                                             Total    =       727.44</t>
  </si>
  <si>
    <t>Painting two coats (excluding priming coat) on new wood and wood based surface with enamel paint of approved brand and manufacture (Asian paint/ Berger paint/ ICI paint/ J &amp; N paint/ Nerolac) to give an even shade including cleaning the surfaces of all dirt, dust and other foreign matter sand papering and stopping. (i).Surfaces over 100mm in width or girth. b). High gloss  (Asian paint/ Berger paint/ ICI paint/ J &amp; N paint/ Nerolac).                                                           Doors                         2    x     8    x    1.00    x    2.00    =    32.00                               Windows                   1    x    12    x    0.90    x    1.20    =    12.96                                                 1    x    8    x    0.90   x    0.90    =    6.48                                                                                  1    x    12    x    1.80   x    1.20    =    25.92                                                                                      1    x    12    x    0.30   x    0.90   =    3.24                                                                                                 Total Area   =    80.60</t>
  </si>
  <si>
    <t>Painting one coat (excluding priming coat) on previously painted steel and other metal surface with enamel paint of approved brand and manufacture(Asian paint/ Berger paint/ ICI paint/ J &amp; N paint/ Nerolac)  to give an even shade including cleaning the surface of all dirt, dust and other foreign matter. (i).Surfaces over 100mm in width or girth. b). High gloss (Asian paint/ Berger paint/ ICI paint/ J &amp; N paint/ Nerolac).                                                                                                                             Window Grills             1    x     12    x    0.90    x    1.20    =    12.96                                              1    x    8    x    0.90   x    0.90    =    6.48                                                                                        1    x    12    x    1.80   x    1.20    =    25.92                                                                                                                   1    x    12   x    0.30   x    0.90    =    3.24                                                                                                                                            Total Area   =    48.60</t>
  </si>
  <si>
    <t>a) Applying one coat of cement primer of approved brand and manufacture on new wall surface after thoroughly brooming the surfaces free from mortar droppings and other foreign matter and including preparing the surface even and sand papered smooth.                                                                                                                                                      Quantity same as item no. 1</t>
  </si>
  <si>
    <t>Finishing old/ new wall with water proofing weather coat smooth anti-fungal exterior painting of Apex brand of Asian Paints and of required shade after cleaning and clearing the surface etc. including scaffolding complete as directed at all levels (two coats).                                                                                                                              Quantity same as item no 3</t>
  </si>
  <si>
    <t>Name of Work: Exterior painting of Quarter no. 1, 2, 3 &amp; 4 (RCC Type-IV) at ASEB Colony, Kahilipara, Guwahati-19.</t>
  </si>
  <si>
    <r>
      <rPr>
        <b/>
        <u val="single"/>
        <sz val="11"/>
        <rFont val="Calibri"/>
        <family val="2"/>
      </rPr>
      <t xml:space="preserve">PRICE SCHEDULE - 6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</si>
  <si>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Name of Work: Exterior painting of Quarter no. 5, 6, 7 &amp; 8 (RCC Type-IV) at ASEB Colony, Kahilipara, Guwahati-19.</t>
  </si>
  <si>
    <r>
      <rPr>
        <b/>
        <u val="single"/>
        <sz val="11"/>
        <rFont val="Calibri"/>
        <family val="2"/>
      </rPr>
      <t xml:space="preserve">PRICE SCHEDULE - 7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</si>
  <si>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15 mm thick Cement plaster in single coat on single or half brick  wall for interior plastering up to 1st floor level including arises, internal rounded angles, not exceeding 80mm girth and finished even and smooth including curing complete as directed.  B) On fair side. b) In cement mortar 1:4                                                                                                                                                                                                                                                                                                                                                                                                                                                                                                                            9.50    x    5.60    =   53.20                                                                                                                                                                                                                                                                                                                                                                                                             3.90    x    6.60    =   25.74                                                                                                                                                                                                                                                                                                                                                                                                                           3.90    x    3.90    =   15.21                                                                                                                                                                                                                                                                                                                                                                                                                                                Total    =       94.15</t>
  </si>
  <si>
    <t>(a) Removing white or colour wash by steel wire brushing and/ or scraping, sand papering and preparing the wall surface smooth including necessary repairs to scratches complete.                                                                                          2    x   23.00  x   8.00    =   368.00                                                                                                                                                                                                                                                                                                                                                                                                                   4    x   7.00   x   8.00    =   224.00                                                                                                                                                                                                                                                                                                                                                                                                                                                                                                                                                                                                                                                                                                                                                                                                                                          2    x   41    x   4.00   x   0.60    =   196.80                                                                                                                                                                                                                                                                                                                                                                                          Deduction for door and windows opening                                                                                                                                                                                                                                                                                                                                                                              Door                      8    x   1.00   x   2.00    =   - 16.00                                                                                                                                                                                                                                                                                                                                                                      Windows            12    x   0.90   x   1.20    =   - 12.96                                                                                                                                                                                                                                                                                                                                                                             8    x   0.90   x   0.90    =   - 6.48                                                                                                                                                                                                                                                                                                                                                                                                             12    x   1.80   x   1.20    =   - 25.92                                                                                                                                                                                                                                                                                                                                                                                                                       12    x   0.30   x   0.90    =   - 3.24                                                                                                                                                                                                                                                                                                                                                                                                         Total    =       727.44</t>
  </si>
  <si>
    <t>Painting two coats (excluding priming coat) on new wood and wood based surface with enamel paint of approved brand and manufacture (Asian paint/ Berger paint/ ICI paint/ J &amp; N paint/ Nerolac) to give an even shade including cleaning the surfaces of all dirt, dust and other foreign matter sand papering and stopping. (i).Surfaces over 100mm in width or girth. b). High gloss  (Asian paint/ Berger paint/ ICI paint/ J &amp; N paint/ Nerolac).                                                           Doors                         2    x     8    x    1.00    x    2.00    =    32.00                                                                                                                                                                                                                                                                                                                                             Windows                   1    x    12    x    0.90    x    1.20    =    12.96                                                                                                                                                                                                                                                                                                                                                                1    x    8    x    0.90   x    0.90    =    6.48                                                                                                                                                                                                                                                                                                                                                                                                  1    x    12    x    1.80   x    1.20    =    25.92                                                                                                                                                                                                                                                                                                                                                                                                1    x    12    x    0.30   x    0.90   =    3.24                                                                                                                                                                                                                                                                                                                                                                                                   Total Area   =    80.60</t>
  </si>
  <si>
    <t>Painting one coat (excluding priming coat) on previously painted steel and other metal surface with enamel paint of approved brand and manufacture(Asian paint/ Berger paint/ ICI paint/ J &amp; N paint/ Nerolac)  to give an even shade including cleaning the surface of all dirt, dust and other foreign matter. (i).Surfaces over 100mm in width or girth. b). High gloss (Asian paint/ Berger paint/ ICI paint/ J &amp; N paint/ Nerolac).                                                                                                                    Window Grills             1    x     12    x    0.90    x    1.20    =    12.96                                                                                                                                                                                                                                                                                                                                                       1    x    8    x    0.90   x    0.90    =    6.48                                                                                                                                                                                                                                                                                                                                                                                                     1    x    12    x    1.80   x    1.20    =    25.92                                                                                                                                                                                                                                                                                                                                                                                                  1    x    12   x    0.30   x    0.90    =    3.24                                                                                                                                                                                                                                                                                                                                                                                                Total Area   =    48.60</t>
  </si>
  <si>
    <t>a) Applying one coat of cement primer of approved brand and manufacture on new wall surface after throughly brooming the surfaces free from mortar droppings and other foreign matter and including preparing the surface even and sand papered smooth.                                                                                                                                           Quantity same as item no. 1</t>
  </si>
  <si>
    <r>
      <rPr>
        <b/>
        <u val="single"/>
        <sz val="11"/>
        <rFont val="Calibri"/>
        <family val="2"/>
      </rPr>
      <t xml:space="preserve">PRICE SCHEDULE - 8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</si>
  <si>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Name of Work: Exterior painting of Quarter no. 9, 10, 11 &amp; 12 (RCC Type-IV) at ASEB Colony, Kahilipara, Guwahati-19.</t>
  </si>
  <si>
    <t>15 mm thick Cement plaster in single coat on single or half brick  wall for interior plastering up to 1st floor level including arises, internal rounded angles, not exceeding 80mm girth and finished even and smooth including curing complete as directed.  B) On fair side. b) In cement mortar 1:4                                                                                                                                                                                                                                                                                                                                                                                                                                                                                                                            9.50    x    5.60    =   53.20                                                                                                                                                                                                                                                                                                                                                                                                             5.10    x    6.60    =   33.66                                                                                                                                                                                                                                                                                                                                                                                                                           4.10    x    4.50    =   18.45                                                                                                                                                                                                                                                                                                                                                                                                                                                Total    =       105.31</t>
  </si>
  <si>
    <t>(a) Removing white or colour wash by steel wire brushing and/ or scraping, sand papering and preparing the wall surface smooth including necessary repairs to scratches complete.                                                                                          2    x   20.00   x   8.00    =   320.00                                                                                                                                                                                                                                                                                                                                                                                                                   4    x   14.00   x   8.00    =   448.00                                                                                                                                                                                                                                                                                                                                                                                                                                                                                                                                                                                                                                                                                                                                                                                                                                          3    x   3.50   x   3.00    =   31.50                                                                                                                                                                                                                                                                                                                                                                                                         2    x   14    x   4.00   x   0.60    =   67.20                                                                                                                                                                                                                                                                                                                                                                                          Deduction for door and windows opening                                                                                                                                                                                                                                                                                                                                                                              Door                      10    x   1.00   x   2.00    =   - 20.00                                                                                                                                                                                                                                                                                                                                                                      Windows               4    x   3.00   x   1.80    =   - 21.60                                                                                                                                                                                                                                                                                                                                                                              4    x   1.50   x   1.80    =   - 10.80                                                                                                                                                                                                                                                                                                                                                                                                       10    x   1.50   x   1.50    =   - 22.50                                                                                                                                                                                                                                                                                                                                                                                                                                                                                                                                                                                                                                                                                                                                                                                                                Total    =       791.80</t>
  </si>
  <si>
    <t>Painting two coats (excluding priming coat) on new wood and wood based surface with enamel paint of approved brand and manufacture (Asian paint/ Berger paint/ ICI paint/ J &amp; N paint/ Nerolac) to give an even shade including cleaning the surfaces of all dirt, dust and other foreign matter sand papering and stopping. (i).Surfaces over 100mm in width or girth. b). High gloss  (Asian paint/ Berger paint/ ICI paint/ J &amp; N paint/ Nerolac).                                                           Doors                          2    x     10    x    1.00    x    2.00    =    40.00                                                                                                                                                                                                                                                                                                                                             Windows                   1    x    4    x    3.00    x    1.80    =    21.60                                                                                                                                                                                                                                                                                                                                                                1    x    4    x    1.50   x    1.80    =    10.80                                                                                                                                                                                                                                                                                                                                                                                                  1    x    10   x    1.50   x    1.50    =    22.50                                                                                                                                                                                                                                                                                                                                                                                                                                                                                                                                                                                                                                                                                                                                                                                                 Total Area   =    94.90</t>
  </si>
  <si>
    <t>Painting one coat (excluding priming coat) on previously painted steel and other metal surface with enamel paint of approved brand and manufacture(Asian paint/ Berger paint/ ICI paint/ J &amp; N paint/ Nerolac)  to give an even shade including cleaning the surface of all dirt, dust and other foreign matter. (i).Surfaces over 100mm in width or girth. b). High gloss (Asian paint/ Berger paint/ ICI paint/ J &amp; N paint/ Nerolac).                                                                                                                    Window Grills             1    x     4    x    3.00    x    1.80    =    21.60                                                                                                                                                                                                                                                                                                                                                     1    x    4    x    1.50   x    1.80    =    10.80                                                                                                                                                                                                                                                                                                                                                                                                     1    x   10    x    1.50   x    1.50    =    22.50                                                                                                                                                                                                                                                                                                                                                                                                  1    x    4    x    4.00   x    1.50    =   24.00                                                                                                                                                                                                                                                                                                                                                                                                Total Area   =    78.90</t>
  </si>
  <si>
    <t>a) Applying one coat of cement primer of approved brand and manufacture on new wall surface after thoroughly brooming the surfaces free from mortar droppings and other foreign matter and including preparing the surface even and sand papered smooth.                                                                                                                                  Quantity same as item no. 1</t>
  </si>
  <si>
    <t>Finishing old/ new wall with water proofing weather coat smooth anti-fungal exterior painting of Apex brand of Asian Paints and of required shade after cleaning and clearing the surface etc. including scaffolding complete as directed at all levels (two coats).                                                                                                                               Quantity same as item no 3</t>
  </si>
  <si>
    <t>Name of Work: Exterior painting of Quarter no. 13, 14, 15 &amp; 16 (RCC Type-IV) at ASEB Colony, Kahilipara, Guwahati-19.</t>
  </si>
  <si>
    <t>15 mm thick Cement plaster in single coat on single or half brick  wall for interior plastering up to 1st floor level including arises, internal rounded angles, not exceeding 80mm girth and finished even and smooth including curing complete as directed.  B) On fair side. b) In cement mortar 1:4                                                                                                                                                                                                                                                                                                                                                                                                                                                                                                                            7.90    x    5.60    =   44.24                                                                                                                                                                                                                                                                                                                                                                                                             5.10    x    6.60    =   33.66                                                                                                                                                                                                                                                                                                                                                                                                                           4.10    x    4.50    =   18.45                                                                                                                                                                                                                                                                                                                                                                                                                                                Total    =       96.35</t>
  </si>
  <si>
    <t>a) Applying one coat of cement primer of approved brand and manufacture on new wall surface after thoroughly brooming the surfaces free from mortar droppings and other foreign matter and including preparing the surface even and sand papered smooth.                                                                                                                                Quantity same as item no. 1</t>
  </si>
  <si>
    <r>
      <rPr>
        <b/>
        <u val="single"/>
        <sz val="11"/>
        <rFont val="Calibri"/>
        <family val="2"/>
      </rPr>
      <t xml:space="preserve">PRICE SCHEDULE - 9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</si>
  <si>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15 mm thick Cement plaster in single coat on single or half brick  wall for interior plastering up to 1st floor level including arises, internal rounded angles, not exceeding 80mm girth and finished even and smooth including curing complete as directed.  B) On fair side. b) In cement mortar 1:4                                                                                                                                                                                                                                                                                                                                                                                                                                                                                                                            6.20    x    5.60    =   34.72                                                                                                                                                                                                                                                                                                                                                                                                             3.90    x    6.60    =   25.74                                                                                                                                                                                                                                                                                                                                                                                                                           3.90    x    4.20    =   16.38                                                                                                                                                                                                                                                                                                                                                                                                                                                Total    =       76.84</t>
  </si>
  <si>
    <t>(a) Removing white or colour wash by steel wire brushing and/ or scraping, sand papering and preparing the wall surface smooth including necessary repairs to scratches complete.                                                                                          2    x   19.00   x   8.00    =   304.00                                                                                                                                                                                                                                                                                                                                                                                                                   4    x   7.20   x   8.00    =   230.40                                                                                                                                                                                                                                                                                                                                                                                                                                                                                                                                                                                                                                                                                                                                                                                                                                                                                                                                                                                                                                                                                                                                                                                                                                            2    x   44    x   4.00   x   0.60    =   211.20                                                                                                                                                                                                                                                                                                                                                                                          Deduction for door and windows opening                                                                                                                                                                                                                                                                                                                                                                              Door                      16    x   1.00   x   2.00    =   - 32.00                                                                                                                                                                                                                                                                                                                                                                      Windows               8    x   0.30   x   1.80    =   - 4.32                                                                                                                                                                                                                                                                                                                                                                              12    x   1.50   x   1.80    =   - 32.40                                                                                                                                                                                                                                                                                                                                                                                                       4    x   1.20   x   1.50    =   - 7.20                                                                                                                                                                                                                                                                                                                                                                                                                                                                                                                                                                                                                                                                                                                                                                                                                Total    =       669.68</t>
  </si>
  <si>
    <t>Painting two coats (excluding priming coat) on new wood and wood based surface with enamel paint of approved brand and manufacture (Asian paint/ Berger paint/ ICI paint/ J &amp; N paint/ Nerolac) to give an even shade including cleaning the surfaces of all dirt, dust and other foreign matter sand papering and stopping. (i).Surfaces over 100mm in width or girth. b). High gloss  (Asian paint/ Berger paint/ ICI paint/ J &amp; N paint/ Nerolac).                                                           Doors                          2    x     16    x    1.00    x    2.00    =    64.00                                                                                                                                                                                                                                                                                                                                             Windows                   1    x    8    x    0.30    x    1.80    =    4.32                                                                                                                                                                                                                                                                                                                                                                1    x    12    x    1.50   x    1.80    =    32.40                                                                                                                                                                                                                                                                                                                                                                                                 1    x    4    x    1.20   x    1.50    =    7.20                                                                                                                                                                                                                                                                                                                                                                                                                                                                                                                                                                                                                                                                                                                                                                                                 Total Area   =    107.92</t>
  </si>
  <si>
    <t>Painting one coat (excluding priming coat) on previously painted steel and other metal surface with enamel paint of approved brand and manufacture(Asian paint/ Berger paint/ ICI paint/ J &amp; N paint/ Nerolac)  to give an even shade including cleaning the surface of all dirt, dust and other foreign matter. (i).Surfaces over 100mm in width or girth. b). High gloss (Asian paint/ Berger paint/ ICI paint/ J &amp; N paint/ Nerolac).                                                                                                                    Window Grills             1    x     8    x    0.30    x    1.80    =    4.32                                                                                                                                                                                                                                                                                                                                                     1    x    12    x    1.50   x    1.80    =    32.40                                                                                                                                                                                                                                                                                                                                                                                                     1    x   4    x    1.20   x    1.50    =    7.20                                                                                                                                                                                                                                                                                                                                                                                                                                                                                                                                                                                                                                                                                                                                                                                   Total Area   =    43.92</t>
  </si>
  <si>
    <t>a) Applying one coat of cement primer of approved brand and manufacture on new wall surface after throughly brooming the surfaces free from mortar droppings and other foreign matter and including preparing the surface even and sand papered smooth.                                                                                                                              Quantity same as item no. 1</t>
  </si>
  <si>
    <r>
      <rPr>
        <b/>
        <u val="single"/>
        <sz val="11"/>
        <rFont val="Calibri"/>
        <family val="2"/>
      </rPr>
      <t xml:space="preserve">PRICE SCHEDULE - 10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</si>
  <si>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Name of Work: Exterior painting of Quarter no. 1, 2, 3 &amp; 4 (RCC Type-V) at ASEB Colony, Kahilipara, Guwahati-19.</t>
  </si>
  <si>
    <t>Finishing old/ new wall with water proofing weather coat smooth anti-fungal exterior painting of Apex brand of Asian Paints and of required shade after cleaning and clearing the surface etc. including scaffolding complete as directed at all levels (two coats).                                                                                                       Quantity same as item no 3</t>
  </si>
  <si>
    <t>Name of Work: Exterior painting of Quarter no. 5, 6, 7 &amp; 8 (RCC Type-V) at ASEB Colony, Kahilipara, Guwahati-19.</t>
  </si>
  <si>
    <t>15 mm thick Cement plaster in single coat on single or half brick  wall for interior plastering up to 1st floor level including arises, internal rounded angles, not exceeding 80mm girth and finished even and smooth including curing complete as directed.  B) On fair side. b) In cement mortar 1:4                                                                                                                                                                                                                                                                                                                                                                                                                                                                                                                            6.20    x    5.60    =   34.72                                                                                                                                                                                                                                                                                                                                                                                                             3.90    x    6.60    =   24.18                                                                                                                                                                                                                                                                                                                                                                                                                          3.90    x    4.20    =   16.38                                                                                                                                                                                                                                                                                                                                                                                                                                                Total    =       75.28</t>
  </si>
  <si>
    <t>Finishing old/ new wall with water proofing weather coat smooth anti-fungal exterior painting of Apex brand of Asian Paints and of required shade after cleaning and clearing the surface etc. including scaffolding complete as directed at all levels (two coats).                                                                                          Quantity same as item no 3</t>
  </si>
  <si>
    <r>
      <rPr>
        <b/>
        <u val="single"/>
        <sz val="11"/>
        <rFont val="Calibri"/>
        <family val="2"/>
      </rPr>
      <t xml:space="preserve">PRICE SCHEDULE - 11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</si>
  <si>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Name of Work: Exterior painting of Quarter no. 13, 14, 15 &amp; 16 (RCC Type-V) at ASEB Colony, Kahilipara, Guwahati-19.</t>
  </si>
  <si>
    <t>15 mm thick Cement plaster in single coat on single or half brick  wall for interior plastering up to 1st floor level including arises, internal rounded angles, not exceeding 80mm girth and finished even and smooth including curing complete as directed.  B) On fair side. b) In cement mortar 1:4                                                                                                                                                                                                                                                                                                                                                                                                                                                                                                                            6.20    x    5.60    =   34.72                                                                                                                                                                                                                                                                                                                                                                                                             3.90    x    6.00    =   21.60                                                                                                                                                                                                                                                                                                                                                                                                                           3.90    x    4.20    =   16.38                                                                                                                                                                                                                                                                                                                                                                                                                                                Total    =       72.70</t>
  </si>
  <si>
    <t>Finishing old/ new wall with water proofing weather coat smooth anti-fungal exterior painting of Apex brand of Asian Paints and of required shade after cleaning and clearing the surface etc. including scaffolding complete as directed at all levels (two coats).                                                                                                           Quantity same as item no 3</t>
  </si>
  <si>
    <t>a) Applying one coat of cement primer of approved brand and manufacture on new wall surface after throughly brooming the surfaces free from mortar droppings and other foreign matter and including preparing the surface even and sand papered smooth.                                                                                                                                  Quantity same as item no. 1</t>
  </si>
  <si>
    <t>Name of Work: Exterior painting of Quarter no. 17, 18, 19 &amp; 20 (RCC Type-V) at ASEB Colony, Kahilipara, Guwahati-19.</t>
  </si>
  <si>
    <r>
      <rPr>
        <b/>
        <u val="single"/>
        <sz val="11"/>
        <rFont val="Calibri"/>
        <family val="2"/>
      </rPr>
      <t xml:space="preserve">PRICE SCHEDULE - 13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</si>
  <si>
    <t>15 mm thick Cement plaster in single coat on single or half brick  wall for interior plastering up to 1st floor level including arises, internal rounded angles, not exceeding 80mm girth and finished even and smooth including curing complete as directed.  B) On fair side. b) In cement mortar 1:4                                                                                                                                                                                                                                                                                                                                                                                                                                                                                                                            6.20    x    5.60    =   33.04                                                                                                                                                                                                                                                                                                                                                                                                           3.90    x    6.20    =   24.18                                                                                                                                                                                                                                                                                                                                                                                                                           4.10    x    4.20    =   17.22                                                                                                                                                                                                                                                                                                                                                                                                                                                Total    =       74.44</t>
  </si>
  <si>
    <t>15 mm thick Cement plaster in single coat on single or half brick  wall for interior plastering up to 1st floor level including arises, internal rounded angles, not exceeding 80mm girth and finished even and smooth including curing complete as directed.  B) On fair side. b) In cement mortar 1:4                                                                                                                                                                                                                                                                                                                                                                                                                                                                                                                            6.20    x    5.60    =   34.72                                                                                                                                                                                                                                                                                                                                                                                                            4.20    x    5.80    =   24.36                                                                                                                                                                                                                                                                                                                                                                                                                          3.90    x    4.20    =   16.38                                                                                                                                                                                                                                                                                                                                                                                                                                                Total    =       75.46</t>
  </si>
  <si>
    <t>Name of Work: Exterior painting of Quarter no. 21, 22, 23 &amp; 24 (RCC Type-V) at ASEB Colony, Kahilipara, Guwahati-19.</t>
  </si>
  <si>
    <r>
      <rPr>
        <b/>
        <u val="single"/>
        <sz val="11"/>
        <rFont val="Calibri"/>
        <family val="2"/>
      </rPr>
      <t xml:space="preserve">PRICE SCHEDULE - 14
</t>
    </r>
    <r>
      <rPr>
        <b/>
        <sz val="11"/>
        <color indexed="10"/>
        <rFont val="Calibri"/>
        <family val="2"/>
      </rPr>
      <t>(This BOQ template must not be modified/replaced by the bidder and the same should be uploaded after filling the relevent columns, else the bidder is liable to be rejected for this tender. Bidders are allowed to enter the Bidder Name and Values only )</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</si>
</sst>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0.0000"/>
    <numFmt numFmtId="187" formatCode="0.0"/>
    <numFmt numFmtId="188" formatCode="0.000"/>
    <numFmt numFmtId="189" formatCode="0.0000%"/>
    <numFmt numFmtId="190" formatCode="0.00000"/>
    <numFmt numFmtId="191" formatCode="0.000%"/>
    <numFmt numFmtId="192" formatCode="0.0%"/>
    <numFmt numFmtId="193" formatCode="&quot;Yes&quot;;&quot;Yes&quot;;&quot;No&quot;"/>
    <numFmt numFmtId="194" formatCode="&quot;True&quot;;&quot;True&quot;;&quot;False&quot;"/>
    <numFmt numFmtId="195" formatCode="&quot;On&quot;;&quot;On&quot;;&quot;Off&quot;"/>
    <numFmt numFmtId="196" formatCode="[$€-2]\ #,##0.00_);[Red]\([$€-2]\ #,##0.00\)"/>
  </numFmts>
  <fonts count="70">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sz val="11"/>
      <name val="Calibri"/>
      <family val="2"/>
    </font>
    <font>
      <b/>
      <u val="single"/>
      <sz val="11"/>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sz val="11"/>
      <color indexed="23"/>
      <name val="Calibri"/>
      <family val="2"/>
    </font>
    <font>
      <sz val="11"/>
      <name val="Calibri"/>
      <family val="2"/>
    </font>
    <font>
      <b/>
      <sz val="11"/>
      <color indexed="18"/>
      <name val="Calibri"/>
      <family val="2"/>
    </font>
    <font>
      <b/>
      <sz val="14"/>
      <color indexed="10"/>
      <name val="Calibri"/>
      <family val="2"/>
    </font>
    <font>
      <sz val="11"/>
      <color indexed="31"/>
      <name val="Calibri"/>
      <family val="2"/>
    </font>
    <font>
      <b/>
      <sz val="12"/>
      <color indexed="10"/>
      <name val="Calibri"/>
      <family val="2"/>
    </font>
    <font>
      <b/>
      <sz val="12"/>
      <color indexed="16"/>
      <name val="Calibri"/>
      <family val="2"/>
    </font>
    <font>
      <b/>
      <sz val="11"/>
      <color indexed="16"/>
      <name val="Calibri"/>
      <family val="2"/>
    </font>
    <font>
      <b/>
      <sz val="14"/>
      <color indexed="17"/>
      <name val="Calibri"/>
      <family val="2"/>
    </font>
    <font>
      <b/>
      <u val="single"/>
      <sz val="16"/>
      <color indexed="10"/>
      <name val="Calibri"/>
      <family val="2"/>
    </font>
    <font>
      <b/>
      <u val="single"/>
      <sz val="11"/>
      <color indexed="23"/>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sz val="11"/>
      <color theme="0" tint="-0.4999699890613556"/>
      <name val="Calibri"/>
      <family val="2"/>
    </font>
    <font>
      <b/>
      <sz val="11"/>
      <color rgb="FF000066"/>
      <name val="Calibri"/>
      <family val="2"/>
    </font>
    <font>
      <sz val="11"/>
      <color theme="4" tint="0.7999799847602844"/>
      <name val="Calibri"/>
      <family val="2"/>
    </font>
    <font>
      <b/>
      <sz val="12"/>
      <color rgb="FF800000"/>
      <name val="Calibri"/>
      <family val="2"/>
    </font>
    <font>
      <b/>
      <sz val="11"/>
      <color rgb="FF800000"/>
      <name val="Calibri"/>
      <family val="2"/>
    </font>
    <font>
      <b/>
      <sz val="14"/>
      <color rgb="FF007A37"/>
      <name val="Calibri"/>
      <family val="2"/>
    </font>
    <font>
      <sz val="11"/>
      <color rgb="FF000000"/>
      <name val="Calibri"/>
      <family val="2"/>
    </font>
    <font>
      <b/>
      <u val="single"/>
      <sz val="16"/>
      <color rgb="FFFF0000"/>
      <name val="Calibri"/>
      <family val="2"/>
    </font>
    <font>
      <b/>
      <u val="single"/>
      <sz val="11"/>
      <color theme="0" tint="-0.499969989061355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85" fontId="1" fillId="0" borderId="0" applyFont="0" applyFill="0" applyBorder="0" applyAlignment="0" applyProtection="0"/>
    <xf numFmtId="183" fontId="1" fillId="0" borderId="0" applyFont="0" applyFill="0" applyBorder="0" applyAlignment="0" applyProtection="0"/>
    <xf numFmtId="184" fontId="1" fillId="0" borderId="0" applyFont="0" applyFill="0" applyBorder="0" applyAlignment="0" applyProtection="0"/>
    <xf numFmtId="182" fontId="1" fillId="0" borderId="0" applyFont="0" applyFill="0" applyBorder="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54"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94">
    <xf numFmtId="0" fontId="0" fillId="0" borderId="0" xfId="0" applyFont="1" applyAlignment="1">
      <alignment/>
    </xf>
    <xf numFmtId="0" fontId="2" fillId="0" borderId="0" xfId="57" applyNumberFormat="1" applyFont="1" applyFill="1" applyBorder="1" applyAlignment="1">
      <alignment vertical="center"/>
      <protection/>
    </xf>
    <xf numFmtId="0" fontId="58" fillId="0" borderId="0" xfId="57" applyNumberFormat="1" applyFont="1" applyFill="1" applyBorder="1" applyAlignment="1">
      <alignment vertical="center"/>
      <protection/>
    </xf>
    <xf numFmtId="0" fontId="59" fillId="0" borderId="0" xfId="58" applyNumberFormat="1" applyFont="1" applyFill="1" applyBorder="1" applyAlignment="1" applyProtection="1">
      <alignment horizontal="center" vertical="center"/>
      <protection/>
    </xf>
    <xf numFmtId="0" fontId="3" fillId="0" borderId="0" xfId="57" applyNumberFormat="1" applyFont="1" applyFill="1" applyBorder="1" applyAlignment="1">
      <alignment horizontal="left"/>
      <protection/>
    </xf>
    <xf numFmtId="0" fontId="60"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58"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58" fillId="0" borderId="0" xfId="57" applyNumberFormat="1" applyFont="1" applyFill="1" applyAlignment="1">
      <alignment vertical="center"/>
      <protection/>
    </xf>
    <xf numFmtId="0" fontId="2" fillId="0" borderId="0" xfId="57" applyNumberFormat="1" applyFont="1" applyFill="1">
      <alignment/>
      <protection/>
    </xf>
    <xf numFmtId="0" fontId="58" fillId="0" borderId="0" xfId="57" applyNumberFormat="1" applyFont="1" applyFill="1">
      <alignment/>
      <protection/>
    </xf>
    <xf numFmtId="0" fontId="2" fillId="0" borderId="0" xfId="57" applyNumberFormat="1" applyFont="1" applyFill="1" applyAlignment="1">
      <alignment vertical="top"/>
      <protection/>
    </xf>
    <xf numFmtId="0" fontId="58"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58" fillId="0" borderId="0" xfId="57" applyNumberFormat="1" applyFont="1" applyFill="1" applyAlignment="1" applyProtection="1">
      <alignment vertical="top"/>
      <protection/>
    </xf>
    <xf numFmtId="0" fontId="0" fillId="0" borderId="0" xfId="57" applyNumberFormat="1" applyFill="1">
      <alignment/>
      <protection/>
    </xf>
    <xf numFmtId="0" fontId="8" fillId="0" borderId="0" xfId="58" applyNumberFormat="1" applyFill="1">
      <alignment/>
      <protection/>
    </xf>
    <xf numFmtId="0" fontId="61" fillId="0" borderId="0" xfId="57" applyNumberFormat="1" applyFont="1" applyFill="1">
      <alignment/>
      <protection/>
    </xf>
    <xf numFmtId="0" fontId="59" fillId="0" borderId="0" xfId="60" applyNumberFormat="1" applyFont="1" applyFill="1" applyBorder="1" applyAlignment="1" applyProtection="1">
      <alignment horizontal="center" vertical="center"/>
      <protection/>
    </xf>
    <xf numFmtId="0" fontId="32" fillId="0" borderId="0" xfId="57" applyNumberFormat="1" applyFont="1" applyFill="1" applyBorder="1" applyAlignment="1">
      <alignment vertical="center"/>
      <protection/>
    </xf>
    <xf numFmtId="0" fontId="61" fillId="0" borderId="0" xfId="57" applyNumberFormat="1" applyFont="1" applyFill="1" applyBorder="1" applyAlignment="1" applyProtection="1">
      <alignment vertical="center"/>
      <protection locked="0"/>
    </xf>
    <xf numFmtId="0" fontId="61" fillId="0" borderId="0" xfId="57" applyNumberFormat="1" applyFont="1" applyFill="1" applyBorder="1" applyAlignment="1">
      <alignment vertical="center"/>
      <protection/>
    </xf>
    <xf numFmtId="0" fontId="9" fillId="0" borderId="0" xfId="57" applyNumberFormat="1" applyFont="1" applyFill="1" applyBorder="1" applyAlignment="1">
      <alignment vertical="center"/>
      <protection/>
    </xf>
    <xf numFmtId="0" fontId="9" fillId="0" borderId="10" xfId="58" applyNumberFormat="1" applyFont="1" applyFill="1" applyBorder="1" applyAlignment="1" applyProtection="1">
      <alignment horizontal="left" vertical="top" wrapText="1"/>
      <protection/>
    </xf>
    <xf numFmtId="0" fontId="9" fillId="0" borderId="11" xfId="57" applyNumberFormat="1" applyFont="1" applyFill="1" applyBorder="1" applyAlignment="1">
      <alignment horizontal="center" vertical="top" wrapText="1"/>
      <protection/>
    </xf>
    <xf numFmtId="0" fontId="9" fillId="0" borderId="12" xfId="58" applyNumberFormat="1" applyFont="1" applyFill="1" applyBorder="1" applyAlignment="1">
      <alignment horizontal="center" vertical="top" wrapText="1"/>
      <protection/>
    </xf>
    <xf numFmtId="0" fontId="62" fillId="0" borderId="11" xfId="58" applyNumberFormat="1" applyFont="1" applyFill="1" applyBorder="1" applyAlignment="1">
      <alignment horizontal="center" vertical="top" wrapText="1"/>
      <protection/>
    </xf>
    <xf numFmtId="0" fontId="62" fillId="0" borderId="11" xfId="58" applyNumberFormat="1" applyFont="1" applyFill="1" applyBorder="1" applyAlignment="1">
      <alignment vertical="top" wrapText="1"/>
      <protection/>
    </xf>
    <xf numFmtId="0" fontId="9" fillId="0" borderId="13" xfId="57" applyNumberFormat="1" applyFont="1" applyFill="1" applyBorder="1" applyAlignment="1">
      <alignment horizontal="center" vertical="top" wrapText="1"/>
      <protection/>
    </xf>
    <xf numFmtId="0" fontId="32" fillId="0" borderId="13" xfId="58" applyNumberFormat="1" applyFont="1" applyFill="1" applyBorder="1" applyAlignment="1">
      <alignment vertical="top" wrapText="1"/>
      <protection/>
    </xf>
    <xf numFmtId="2" fontId="9" fillId="0" borderId="14" xfId="58" applyNumberFormat="1" applyFont="1" applyFill="1" applyBorder="1" applyAlignment="1">
      <alignment horizontal="right" vertical="center"/>
      <protection/>
    </xf>
    <xf numFmtId="0" fontId="9" fillId="0" borderId="13"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32" fillId="0" borderId="12" xfId="58" applyNumberFormat="1" applyFont="1" applyFill="1" applyBorder="1" applyAlignment="1">
      <alignment vertical="top"/>
      <protection/>
    </xf>
    <xf numFmtId="0" fontId="32" fillId="0" borderId="15" xfId="58" applyNumberFormat="1" applyFont="1" applyFill="1" applyBorder="1" applyAlignment="1">
      <alignment vertical="top"/>
      <protection/>
    </xf>
    <xf numFmtId="0" fontId="34" fillId="0" borderId="16" xfId="58" applyNumberFormat="1" applyFont="1" applyFill="1" applyBorder="1" applyAlignment="1">
      <alignment vertical="top"/>
      <protection/>
    </xf>
    <xf numFmtId="0" fontId="32" fillId="0" borderId="16" xfId="58" applyNumberFormat="1" applyFont="1" applyFill="1" applyBorder="1" applyAlignment="1">
      <alignment vertical="top"/>
      <protection/>
    </xf>
    <xf numFmtId="186" fontId="32" fillId="0" borderId="0" xfId="57" applyNumberFormat="1" applyFont="1" applyFill="1" applyAlignment="1">
      <alignment vertical="top"/>
      <protection/>
    </xf>
    <xf numFmtId="2" fontId="34" fillId="0" borderId="13" xfId="58" applyNumberFormat="1" applyFont="1" applyFill="1" applyBorder="1" applyAlignment="1">
      <alignment vertical="top"/>
      <protection/>
    </xf>
    <xf numFmtId="0" fontId="9" fillId="0" borderId="16" xfId="58" applyNumberFormat="1" applyFont="1" applyFill="1" applyBorder="1" applyAlignment="1">
      <alignment horizontal="left" vertical="top"/>
      <protection/>
    </xf>
    <xf numFmtId="0" fontId="63" fillId="0" borderId="12" xfId="57" applyNumberFormat="1" applyFont="1" applyFill="1" applyBorder="1" applyAlignment="1" applyProtection="1">
      <alignment vertical="top"/>
      <protection/>
    </xf>
    <xf numFmtId="0" fontId="36" fillId="0" borderId="11" xfId="58" applyNumberFormat="1" applyFont="1" applyFill="1" applyBorder="1" applyAlignment="1" applyProtection="1">
      <alignment vertical="center" wrapText="1"/>
      <protection locked="0"/>
    </xf>
    <xf numFmtId="0" fontId="64" fillId="33" borderId="11" xfId="58" applyNumberFormat="1" applyFont="1" applyFill="1" applyBorder="1" applyAlignment="1" applyProtection="1">
      <alignment vertical="center" wrapText="1"/>
      <protection locked="0"/>
    </xf>
    <xf numFmtId="10" fontId="65" fillId="33" borderId="11" xfId="64" applyNumberFormat="1" applyFont="1" applyFill="1" applyBorder="1" applyAlignment="1">
      <alignment horizontal="center" vertical="center"/>
    </xf>
    <xf numFmtId="0" fontId="63" fillId="0" borderId="11" xfId="58" applyNumberFormat="1" applyFont="1" applyFill="1" applyBorder="1" applyAlignment="1">
      <alignment vertical="top"/>
      <protection/>
    </xf>
    <xf numFmtId="0" fontId="32" fillId="0" borderId="11" xfId="57" applyNumberFormat="1" applyFont="1" applyFill="1" applyBorder="1" applyAlignment="1" applyProtection="1">
      <alignment vertical="top"/>
      <protection/>
    </xf>
    <xf numFmtId="0" fontId="11" fillId="0" borderId="11" xfId="58" applyNumberFormat="1" applyFont="1" applyFill="1" applyBorder="1" applyAlignment="1" applyProtection="1">
      <alignment vertical="center" wrapText="1"/>
      <protection locked="0"/>
    </xf>
    <xf numFmtId="0" fontId="11" fillId="0" borderId="11" xfId="64" applyNumberFormat="1" applyFont="1" applyFill="1" applyBorder="1" applyAlignment="1" applyProtection="1">
      <alignment vertical="center" wrapText="1"/>
      <protection locked="0"/>
    </xf>
    <xf numFmtId="0" fontId="36" fillId="0" borderId="11" xfId="58" applyNumberFormat="1" applyFont="1" applyFill="1" applyBorder="1" applyAlignment="1" applyProtection="1">
      <alignment vertical="center" wrapText="1"/>
      <protection/>
    </xf>
    <xf numFmtId="0" fontId="32" fillId="0" borderId="0" xfId="57" applyNumberFormat="1" applyFont="1" applyFill="1" applyAlignment="1" applyProtection="1">
      <alignment vertical="top"/>
      <protection/>
    </xf>
    <xf numFmtId="0" fontId="32" fillId="0" borderId="0" xfId="57" applyNumberFormat="1" applyFont="1" applyFill="1" applyAlignment="1">
      <alignment vertical="top"/>
      <protection/>
    </xf>
    <xf numFmtId="186" fontId="66" fillId="0" borderId="17" xfId="58" applyNumberFormat="1" applyFont="1" applyFill="1" applyBorder="1" applyAlignment="1">
      <alignment horizontal="right" vertical="top"/>
      <protection/>
    </xf>
    <xf numFmtId="186" fontId="34" fillId="0" borderId="18" xfId="58" applyNumberFormat="1" applyFont="1" applyFill="1" applyBorder="1" applyAlignment="1">
      <alignment horizontal="right" vertical="top"/>
      <protection/>
    </xf>
    <xf numFmtId="0" fontId="32" fillId="0" borderId="13" xfId="57" applyNumberFormat="1" applyFont="1" applyFill="1" applyBorder="1" applyAlignment="1">
      <alignment vertical="center"/>
      <protection/>
    </xf>
    <xf numFmtId="0" fontId="32" fillId="0" borderId="13" xfId="60" applyNumberFormat="1" applyFont="1" applyFill="1" applyBorder="1" applyAlignment="1">
      <alignment horizontal="center" vertical="top"/>
      <protection/>
    </xf>
    <xf numFmtId="2" fontId="32" fillId="0" borderId="13" xfId="57" applyNumberFormat="1" applyFont="1" applyFill="1" applyBorder="1" applyAlignment="1">
      <alignment horizontal="center" vertical="center"/>
      <protection/>
    </xf>
    <xf numFmtId="0" fontId="0" fillId="0" borderId="13" xfId="0" applyFill="1" applyBorder="1" applyAlignment="1">
      <alignment horizontal="left" vertical="top" wrapText="1"/>
    </xf>
    <xf numFmtId="0" fontId="67" fillId="0" borderId="13" xfId="60" applyFont="1" applyFill="1" applyBorder="1" applyAlignment="1">
      <alignment horizontal="left" vertical="center" wrapText="1"/>
      <protection/>
    </xf>
    <xf numFmtId="0" fontId="32" fillId="0" borderId="13" xfId="0" applyFont="1" applyFill="1" applyBorder="1" applyAlignment="1">
      <alignment horizontal="left" vertical="top" wrapText="1"/>
    </xf>
    <xf numFmtId="0" fontId="67" fillId="0" borderId="0" xfId="0" applyFont="1" applyFill="1" applyAlignment="1">
      <alignment horizontal="center" vertical="center"/>
    </xf>
    <xf numFmtId="0" fontId="32" fillId="0" borderId="13" xfId="57" applyFont="1" applyFill="1" applyBorder="1" applyAlignment="1">
      <alignment horizontal="center" vertical="center"/>
      <protection/>
    </xf>
    <xf numFmtId="2" fontId="32" fillId="0" borderId="13" xfId="58" applyNumberFormat="1" applyFont="1" applyFill="1" applyBorder="1" applyAlignment="1">
      <alignment vertical="center"/>
      <protection/>
    </xf>
    <xf numFmtId="0" fontId="9" fillId="0" borderId="13" xfId="57" applyNumberFormat="1" applyFont="1" applyFill="1" applyBorder="1" applyAlignment="1" applyProtection="1">
      <alignment horizontal="right" vertical="center"/>
      <protection locked="0"/>
    </xf>
    <xf numFmtId="0" fontId="9" fillId="0" borderId="13" xfId="57" applyNumberFormat="1" applyFont="1" applyFill="1" applyBorder="1" applyAlignment="1" applyProtection="1">
      <alignment horizontal="right" vertical="center"/>
      <protection/>
    </xf>
    <xf numFmtId="0" fontId="32" fillId="0" borderId="13" xfId="58" applyNumberFormat="1" applyFont="1" applyFill="1" applyBorder="1" applyAlignment="1">
      <alignment vertical="center"/>
      <protection/>
    </xf>
    <xf numFmtId="0" fontId="9" fillId="0" borderId="13" xfId="57" applyNumberFormat="1" applyFont="1" applyFill="1" applyBorder="1" applyAlignment="1" applyProtection="1">
      <alignment horizontal="left" vertical="center"/>
      <protection locked="0"/>
    </xf>
    <xf numFmtId="2" fontId="9" fillId="33" borderId="13" xfId="57" applyNumberFormat="1" applyFont="1" applyFill="1" applyBorder="1" applyAlignment="1" applyProtection="1">
      <alignment horizontal="right" vertical="center"/>
      <protection locked="0"/>
    </xf>
    <xf numFmtId="2" fontId="9" fillId="0" borderId="13" xfId="57" applyNumberFormat="1" applyFont="1" applyFill="1" applyBorder="1" applyAlignment="1" applyProtection="1">
      <alignment horizontal="right" vertical="center"/>
      <protection locked="0"/>
    </xf>
    <xf numFmtId="2" fontId="9" fillId="0" borderId="11" xfId="57" applyNumberFormat="1" applyFont="1" applyFill="1" applyBorder="1" applyAlignment="1" applyProtection="1">
      <alignment horizontal="center" vertical="center" wrapText="1"/>
      <protection/>
    </xf>
    <xf numFmtId="2" fontId="9" fillId="0" borderId="11" xfId="57" applyNumberFormat="1" applyFont="1" applyFill="1" applyBorder="1" applyAlignment="1">
      <alignment horizontal="center" vertical="center" wrapText="1"/>
      <protection/>
    </xf>
    <xf numFmtId="2" fontId="9" fillId="0" borderId="13" xfId="57" applyNumberFormat="1" applyFont="1" applyFill="1" applyBorder="1" applyAlignment="1">
      <alignment horizontal="center" vertical="center" wrapText="1"/>
      <protection/>
    </xf>
    <xf numFmtId="0" fontId="32" fillId="0" borderId="13" xfId="58" applyNumberFormat="1" applyFont="1" applyFill="1" applyBorder="1" applyAlignment="1">
      <alignment vertical="center" wrapText="1"/>
      <protection/>
    </xf>
    <xf numFmtId="0" fontId="67" fillId="0" borderId="13" xfId="0" applyFont="1" applyFill="1" applyBorder="1" applyAlignment="1">
      <alignment horizontal="center" vertical="center"/>
    </xf>
    <xf numFmtId="0" fontId="32" fillId="0" borderId="19" xfId="57" applyFont="1" applyFill="1" applyBorder="1" applyAlignment="1">
      <alignment horizontal="center" vertical="center"/>
      <protection/>
    </xf>
    <xf numFmtId="2" fontId="67" fillId="0" borderId="13" xfId="0" applyNumberFormat="1" applyFont="1" applyFill="1" applyBorder="1" applyAlignment="1">
      <alignment horizontal="center" vertical="center"/>
    </xf>
    <xf numFmtId="2" fontId="0" fillId="0" borderId="13" xfId="0" applyNumberFormat="1" applyFill="1" applyBorder="1" applyAlignment="1">
      <alignment horizontal="center" vertical="center"/>
    </xf>
    <xf numFmtId="0" fontId="0" fillId="0" borderId="13" xfId="0" applyBorder="1" applyAlignment="1">
      <alignment horizontal="left" vertical="top" wrapText="1"/>
    </xf>
    <xf numFmtId="0" fontId="32" fillId="0" borderId="13" xfId="0" applyFont="1" applyBorder="1" applyAlignment="1">
      <alignment horizontal="left" vertical="top" wrapText="1"/>
    </xf>
    <xf numFmtId="0" fontId="32" fillId="0" borderId="13" xfId="57" applyFont="1" applyBorder="1" applyAlignment="1">
      <alignment vertical="center" wrapText="1"/>
      <protection/>
    </xf>
    <xf numFmtId="2" fontId="67" fillId="0" borderId="0" xfId="0" applyNumberFormat="1" applyFont="1" applyFill="1" applyAlignment="1">
      <alignment horizontal="center" vertical="center"/>
    </xf>
    <xf numFmtId="0" fontId="9" fillId="0" borderId="10" xfId="57" applyNumberFormat="1" applyFont="1" applyFill="1" applyBorder="1" applyAlignment="1">
      <alignment horizontal="center" vertical="center" wrapText="1"/>
      <protection/>
    </xf>
    <xf numFmtId="0" fontId="9" fillId="0" borderId="16" xfId="57" applyNumberFormat="1" applyFont="1" applyFill="1" applyBorder="1" applyAlignment="1">
      <alignment horizontal="center" vertical="center" wrapText="1"/>
      <protection/>
    </xf>
    <xf numFmtId="0" fontId="9" fillId="0" borderId="19" xfId="57" applyNumberFormat="1" applyFont="1" applyFill="1" applyBorder="1" applyAlignment="1">
      <alignment horizontal="center" vertical="center" wrapText="1"/>
      <protection/>
    </xf>
    <xf numFmtId="0" fontId="34" fillId="0" borderId="10" xfId="58" applyNumberFormat="1" applyFont="1" applyFill="1" applyBorder="1" applyAlignment="1">
      <alignment horizontal="center" vertical="top" wrapText="1"/>
      <protection/>
    </xf>
    <xf numFmtId="0" fontId="34" fillId="0" borderId="16" xfId="58" applyNumberFormat="1" applyFont="1" applyFill="1" applyBorder="1" applyAlignment="1">
      <alignment horizontal="center" vertical="top" wrapText="1"/>
      <protection/>
    </xf>
    <xf numFmtId="0" fontId="34" fillId="0" borderId="19" xfId="58" applyNumberFormat="1" applyFont="1" applyFill="1" applyBorder="1" applyAlignment="1">
      <alignment horizontal="center" vertical="top" wrapText="1"/>
      <protection/>
    </xf>
    <xf numFmtId="0" fontId="68" fillId="0" borderId="0" xfId="57" applyNumberFormat="1" applyFont="1" applyFill="1" applyBorder="1" applyAlignment="1">
      <alignment horizontal="right" vertical="top"/>
      <protection/>
    </xf>
    <xf numFmtId="0" fontId="26" fillId="0" borderId="0" xfId="57" applyNumberFormat="1" applyFont="1" applyFill="1" applyBorder="1" applyAlignment="1">
      <alignment horizontal="left" vertical="center" wrapText="1"/>
      <protection/>
    </xf>
    <xf numFmtId="0" fontId="69" fillId="0" borderId="20" xfId="57" applyNumberFormat="1" applyFont="1" applyFill="1" applyBorder="1" applyAlignment="1" applyProtection="1">
      <alignment horizontal="center" wrapText="1"/>
      <protection locked="0"/>
    </xf>
    <xf numFmtId="0" fontId="9" fillId="33" borderId="10" xfId="58" applyNumberFormat="1" applyFont="1" applyFill="1" applyBorder="1" applyAlignment="1" applyProtection="1">
      <alignment horizontal="left" vertical="top"/>
      <protection locked="0"/>
    </xf>
    <xf numFmtId="0" fontId="9" fillId="0" borderId="16" xfId="58" applyNumberFormat="1" applyFont="1" applyFill="1" applyBorder="1" applyAlignment="1" applyProtection="1">
      <alignment horizontal="left" vertical="top"/>
      <protection locked="0"/>
    </xf>
    <xf numFmtId="0" fontId="9" fillId="0" borderId="19" xfId="58"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te" xfId="61"/>
    <cellStyle name="Output" xfId="62"/>
    <cellStyle name="Percent" xfId="63"/>
    <cellStyle name="Percent 2" xfId="64"/>
    <cellStyle name="Percent 2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2133600</xdr:colOff>
      <xdr:row>1</xdr:row>
      <xdr:rowOff>0</xdr:rowOff>
    </xdr:to>
    <xdr:grpSp>
      <xdr:nvGrpSpPr>
        <xdr:cNvPr id="1" name="Group 1"/>
        <xdr:cNvGrpSpPr>
          <a:grpSpLocks noChangeAspect="1"/>
        </xdr:cNvGrpSpPr>
      </xdr:nvGrpSpPr>
      <xdr:grpSpPr>
        <a:xfrm>
          <a:off x="95250" y="95250"/>
          <a:ext cx="3009900"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DMIN\AppData\Local\Microsoft\Windows\INetCache\IE\SW21VXSY\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23"/>
  <sheetViews>
    <sheetView showGridLines="0" zoomScale="73" zoomScaleNormal="73" zoomScalePageLayoutView="0" workbookViewId="0" topLeftCell="A1">
      <selection activeCell="BG10" sqref="BG10"/>
    </sheetView>
  </sheetViews>
  <sheetFormatPr defaultColWidth="9.140625" defaultRowHeight="15"/>
  <cols>
    <col min="1" max="1" width="14.57421875" style="16" customWidth="1"/>
    <col min="2" max="2" width="51.57421875" style="16" customWidth="1"/>
    <col min="3" max="3" width="13.7109375" style="16" hidden="1" customWidth="1"/>
    <col min="4" max="4" width="14.57421875" style="16"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87" t="str">
        <f>B2&amp;" BoQ"</f>
        <v>Item Rate BoQ</v>
      </c>
      <c r="B1" s="87"/>
      <c r="C1" s="87"/>
      <c r="D1" s="87"/>
      <c r="E1" s="87"/>
      <c r="F1" s="87"/>
      <c r="G1" s="87"/>
      <c r="H1" s="87"/>
      <c r="I1" s="87"/>
      <c r="J1" s="87"/>
      <c r="K1" s="87"/>
      <c r="L1" s="87"/>
      <c r="M1" s="20"/>
      <c r="N1" s="20"/>
      <c r="O1" s="21"/>
      <c r="P1" s="21"/>
      <c r="Q1" s="22"/>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IE1" s="2"/>
      <c r="IF1" s="2"/>
      <c r="IG1" s="2"/>
      <c r="IH1" s="2"/>
      <c r="II1" s="2"/>
    </row>
    <row r="2" spans="1:55" s="1" customFormat="1" ht="25.5" customHeight="1" hidden="1">
      <c r="A2" s="3" t="s">
        <v>3</v>
      </c>
      <c r="B2" s="3" t="s">
        <v>4</v>
      </c>
      <c r="C2" s="19" t="s">
        <v>5</v>
      </c>
      <c r="D2" s="19" t="s">
        <v>6</v>
      </c>
      <c r="E2" s="3" t="s">
        <v>7</v>
      </c>
      <c r="F2" s="20"/>
      <c r="G2" s="20"/>
      <c r="H2" s="20"/>
      <c r="I2" s="20"/>
      <c r="J2" s="23"/>
      <c r="K2" s="23"/>
      <c r="L2" s="23"/>
      <c r="M2" s="20"/>
      <c r="N2" s="20"/>
      <c r="O2" s="21"/>
      <c r="P2" s="21"/>
      <c r="Q2" s="2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243" s="1" customFormat="1" ht="30" customHeight="1" hidden="1">
      <c r="A3" s="20" t="s">
        <v>8</v>
      </c>
      <c r="B3" s="20"/>
      <c r="C3" s="20" t="s">
        <v>9</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IE3" s="2"/>
      <c r="IF3" s="2"/>
      <c r="IG3" s="2"/>
      <c r="IH3" s="2"/>
      <c r="II3" s="2"/>
    </row>
    <row r="4" spans="1:243" s="4" customFormat="1" ht="30.75" customHeight="1">
      <c r="A4" s="88" t="s">
        <v>64</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5"/>
      <c r="IF4" s="5"/>
      <c r="IG4" s="5"/>
      <c r="IH4" s="5"/>
      <c r="II4" s="5"/>
    </row>
    <row r="5" spans="1:243" s="4" customFormat="1" ht="30.75" customHeight="1">
      <c r="A5" s="88" t="s">
        <v>63</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5"/>
      <c r="IF5" s="5"/>
      <c r="IG5" s="5"/>
      <c r="IH5" s="5"/>
      <c r="II5" s="5"/>
    </row>
    <row r="6" spans="1:243" s="4" customFormat="1" ht="30.75" customHeight="1">
      <c r="A6" s="88" t="s">
        <v>65</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5"/>
      <c r="IF6" s="5"/>
      <c r="IG6" s="5"/>
      <c r="IH6" s="5"/>
      <c r="II6" s="5"/>
    </row>
    <row r="7" spans="1:243" s="4"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5"/>
      <c r="IF7" s="5"/>
      <c r="IG7" s="5"/>
      <c r="IH7" s="5"/>
      <c r="II7" s="5"/>
    </row>
    <row r="8" spans="1:243" s="6" customFormat="1" ht="65.25" customHeight="1">
      <c r="A8" s="24" t="s">
        <v>44</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7"/>
      <c r="IF8" s="7"/>
      <c r="IG8" s="7"/>
      <c r="IH8" s="7"/>
      <c r="II8" s="7"/>
    </row>
    <row r="9" spans="1:243" s="8" customFormat="1" ht="61.5" customHeight="1">
      <c r="A9" s="81" t="s">
        <v>70</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9"/>
      <c r="IF9" s="9"/>
      <c r="IG9" s="9"/>
      <c r="IH9" s="9"/>
      <c r="II9" s="9"/>
    </row>
    <row r="10" spans="1:243" s="10" customFormat="1" ht="18.75" customHeight="1">
      <c r="A10" s="25" t="s">
        <v>47</v>
      </c>
      <c r="B10" s="25" t="s">
        <v>48</v>
      </c>
      <c r="C10" s="25" t="s">
        <v>48</v>
      </c>
      <c r="D10" s="25" t="s">
        <v>47</v>
      </c>
      <c r="E10" s="25" t="s">
        <v>48</v>
      </c>
      <c r="F10" s="25" t="s">
        <v>11</v>
      </c>
      <c r="G10" s="25" t="s">
        <v>11</v>
      </c>
      <c r="H10" s="25" t="s">
        <v>12</v>
      </c>
      <c r="I10" s="25" t="s">
        <v>48</v>
      </c>
      <c r="J10" s="25" t="s">
        <v>47</v>
      </c>
      <c r="K10" s="25" t="s">
        <v>49</v>
      </c>
      <c r="L10" s="25" t="s">
        <v>48</v>
      </c>
      <c r="M10" s="25" t="s">
        <v>47</v>
      </c>
      <c r="N10" s="25" t="s">
        <v>11</v>
      </c>
      <c r="O10" s="25" t="s">
        <v>11</v>
      </c>
      <c r="P10" s="25" t="s">
        <v>11</v>
      </c>
      <c r="Q10" s="25" t="s">
        <v>11</v>
      </c>
      <c r="R10" s="25" t="s">
        <v>12</v>
      </c>
      <c r="S10" s="25" t="s">
        <v>12</v>
      </c>
      <c r="T10" s="25" t="s">
        <v>11</v>
      </c>
      <c r="U10" s="25" t="s">
        <v>11</v>
      </c>
      <c r="V10" s="25" t="s">
        <v>11</v>
      </c>
      <c r="W10" s="25" t="s">
        <v>11</v>
      </c>
      <c r="X10" s="25" t="s">
        <v>12</v>
      </c>
      <c r="Y10" s="25" t="s">
        <v>12</v>
      </c>
      <c r="Z10" s="25" t="s">
        <v>11</v>
      </c>
      <c r="AA10" s="25" t="s">
        <v>11</v>
      </c>
      <c r="AB10" s="25" t="s">
        <v>11</v>
      </c>
      <c r="AC10" s="25" t="s">
        <v>11</v>
      </c>
      <c r="AD10" s="25" t="s">
        <v>12</v>
      </c>
      <c r="AE10" s="25" t="s">
        <v>12</v>
      </c>
      <c r="AF10" s="25" t="s">
        <v>11</v>
      </c>
      <c r="AG10" s="25" t="s">
        <v>11</v>
      </c>
      <c r="AH10" s="25" t="s">
        <v>11</v>
      </c>
      <c r="AI10" s="25" t="s">
        <v>11</v>
      </c>
      <c r="AJ10" s="25" t="s">
        <v>12</v>
      </c>
      <c r="AK10" s="25" t="s">
        <v>12</v>
      </c>
      <c r="AL10" s="25" t="s">
        <v>11</v>
      </c>
      <c r="AM10" s="25" t="s">
        <v>11</v>
      </c>
      <c r="AN10" s="25" t="s">
        <v>11</v>
      </c>
      <c r="AO10" s="25" t="s">
        <v>11</v>
      </c>
      <c r="AP10" s="25" t="s">
        <v>12</v>
      </c>
      <c r="AQ10" s="25" t="s">
        <v>12</v>
      </c>
      <c r="AR10" s="25" t="s">
        <v>11</v>
      </c>
      <c r="AS10" s="25" t="s">
        <v>11</v>
      </c>
      <c r="AT10" s="25" t="s">
        <v>47</v>
      </c>
      <c r="AU10" s="25" t="s">
        <v>47</v>
      </c>
      <c r="AV10" s="25" t="s">
        <v>12</v>
      </c>
      <c r="AW10" s="25" t="s">
        <v>12</v>
      </c>
      <c r="AX10" s="25" t="s">
        <v>47</v>
      </c>
      <c r="AY10" s="25" t="s">
        <v>47</v>
      </c>
      <c r="AZ10" s="25" t="s">
        <v>13</v>
      </c>
      <c r="BA10" s="25" t="s">
        <v>47</v>
      </c>
      <c r="BB10" s="25" t="s">
        <v>47</v>
      </c>
      <c r="BC10" s="25" t="s">
        <v>48</v>
      </c>
      <c r="IE10" s="11"/>
      <c r="IF10" s="11"/>
      <c r="IG10" s="11"/>
      <c r="IH10" s="11"/>
      <c r="II10" s="11"/>
    </row>
    <row r="11" spans="1:243" s="10" customFormat="1" ht="94.5" customHeight="1">
      <c r="A11" s="25" t="s">
        <v>0</v>
      </c>
      <c r="B11" s="25" t="s">
        <v>14</v>
      </c>
      <c r="C11" s="25" t="s">
        <v>1</v>
      </c>
      <c r="D11" s="25" t="s">
        <v>15</v>
      </c>
      <c r="E11" s="25" t="s">
        <v>16</v>
      </c>
      <c r="F11" s="25" t="s">
        <v>50</v>
      </c>
      <c r="G11" s="25"/>
      <c r="H11" s="25"/>
      <c r="I11" s="25" t="s">
        <v>17</v>
      </c>
      <c r="J11" s="25" t="s">
        <v>18</v>
      </c>
      <c r="K11" s="25" t="s">
        <v>19</v>
      </c>
      <c r="L11" s="25" t="s">
        <v>20</v>
      </c>
      <c r="M11" s="26" t="s">
        <v>51</v>
      </c>
      <c r="N11" s="25" t="s">
        <v>21</v>
      </c>
      <c r="O11" s="25" t="s">
        <v>22</v>
      </c>
      <c r="P11" s="25" t="s">
        <v>23</v>
      </c>
      <c r="Q11" s="25" t="s">
        <v>24</v>
      </c>
      <c r="R11" s="25"/>
      <c r="S11" s="25"/>
      <c r="T11" s="25" t="s">
        <v>25</v>
      </c>
      <c r="U11" s="25" t="s">
        <v>26</v>
      </c>
      <c r="V11" s="25" t="s">
        <v>27</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52</v>
      </c>
      <c r="BB11" s="28" t="s">
        <v>28</v>
      </c>
      <c r="BC11" s="28" t="s">
        <v>29</v>
      </c>
      <c r="IE11" s="11"/>
      <c r="IF11" s="11"/>
      <c r="IG11" s="11"/>
      <c r="IH11" s="11"/>
      <c r="II11" s="11"/>
    </row>
    <row r="12" spans="1:243" s="10" customFormat="1" ht="15">
      <c r="A12" s="29">
        <v>1</v>
      </c>
      <c r="B12" s="29">
        <v>2</v>
      </c>
      <c r="C12" s="29">
        <v>3</v>
      </c>
      <c r="D12" s="29">
        <v>4</v>
      </c>
      <c r="E12" s="29">
        <v>5</v>
      </c>
      <c r="F12" s="29">
        <v>6</v>
      </c>
      <c r="G12" s="29">
        <v>7</v>
      </c>
      <c r="H12" s="29">
        <v>8</v>
      </c>
      <c r="I12" s="29">
        <v>9</v>
      </c>
      <c r="J12" s="29">
        <v>10</v>
      </c>
      <c r="K12" s="29">
        <v>11</v>
      </c>
      <c r="L12" s="29">
        <v>12</v>
      </c>
      <c r="M12" s="29">
        <v>13</v>
      </c>
      <c r="N12" s="29">
        <v>14</v>
      </c>
      <c r="O12" s="29">
        <v>15</v>
      </c>
      <c r="P12" s="29">
        <v>16</v>
      </c>
      <c r="Q12" s="29">
        <v>17</v>
      </c>
      <c r="R12" s="29">
        <v>18</v>
      </c>
      <c r="S12" s="29">
        <v>19</v>
      </c>
      <c r="T12" s="29">
        <v>20</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53</v>
      </c>
      <c r="BB12" s="29">
        <v>54</v>
      </c>
      <c r="BC12" s="29">
        <v>55</v>
      </c>
      <c r="IE12" s="11"/>
      <c r="IF12" s="11"/>
      <c r="IG12" s="11"/>
      <c r="IH12" s="11"/>
      <c r="II12" s="11"/>
    </row>
    <row r="13" spans="1:243" s="12" customFormat="1" ht="161.25" customHeight="1">
      <c r="A13" s="55">
        <v>1</v>
      </c>
      <c r="B13" s="57" t="s">
        <v>54</v>
      </c>
      <c r="C13" s="58" t="s">
        <v>30</v>
      </c>
      <c r="D13" s="60">
        <v>63.96</v>
      </c>
      <c r="E13" s="61" t="s">
        <v>55</v>
      </c>
      <c r="F13" s="62">
        <v>0</v>
      </c>
      <c r="G13" s="63"/>
      <c r="H13" s="64"/>
      <c r="I13" s="65" t="s">
        <v>32</v>
      </c>
      <c r="J13" s="54">
        <f aca="true" t="shared" si="0" ref="J13:J19">IF(I13="Less(-)",-1,1)</f>
        <v>1</v>
      </c>
      <c r="K13" s="66" t="s">
        <v>41</v>
      </c>
      <c r="L13" s="66" t="s">
        <v>7</v>
      </c>
      <c r="M13" s="67"/>
      <c r="N13" s="68"/>
      <c r="O13" s="68"/>
      <c r="P13" s="69"/>
      <c r="Q13" s="68"/>
      <c r="R13" s="68"/>
      <c r="S13" s="70"/>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31">
        <f aca="true" t="shared" si="1" ref="BA13:BA19">total_amount_ba($B$2,$D$2,D13,F13,J13,K13,M13)</f>
        <v>0</v>
      </c>
      <c r="BB13" s="31">
        <f aca="true" t="shared" si="2" ref="BB13:BB19">BA13+SUM(N13:AZ13)</f>
        <v>0</v>
      </c>
      <c r="BC13" s="72" t="str">
        <f aca="true" t="shared" si="3" ref="BC13:BC19">SpellNumber(L13,BB13)</f>
        <v>INR Zero Only</v>
      </c>
      <c r="IE13" s="13">
        <v>1.01</v>
      </c>
      <c r="IF13" s="13" t="s">
        <v>33</v>
      </c>
      <c r="IG13" s="13" t="s">
        <v>30</v>
      </c>
      <c r="IH13" s="13">
        <v>123.223</v>
      </c>
      <c r="II13" s="13" t="s">
        <v>31</v>
      </c>
    </row>
    <row r="14" spans="1:243" s="12" customFormat="1" ht="98.25" customHeight="1">
      <c r="A14" s="29">
        <v>2</v>
      </c>
      <c r="B14" s="59" t="s">
        <v>56</v>
      </c>
      <c r="C14" s="58" t="s">
        <v>35</v>
      </c>
      <c r="D14" s="56">
        <v>63.96</v>
      </c>
      <c r="E14" s="61" t="s">
        <v>55</v>
      </c>
      <c r="F14" s="62">
        <v>0</v>
      </c>
      <c r="G14" s="63"/>
      <c r="H14" s="64"/>
      <c r="I14" s="65" t="s">
        <v>32</v>
      </c>
      <c r="J14" s="54">
        <f t="shared" si="0"/>
        <v>1</v>
      </c>
      <c r="K14" s="66" t="s">
        <v>41</v>
      </c>
      <c r="L14" s="66" t="s">
        <v>7</v>
      </c>
      <c r="M14" s="67"/>
      <c r="N14" s="68"/>
      <c r="O14" s="68"/>
      <c r="P14" s="69"/>
      <c r="Q14" s="68"/>
      <c r="R14" s="68"/>
      <c r="S14" s="70"/>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31">
        <f t="shared" si="1"/>
        <v>0</v>
      </c>
      <c r="BB14" s="31">
        <f t="shared" si="2"/>
        <v>0</v>
      </c>
      <c r="BC14" s="72" t="str">
        <f t="shared" si="3"/>
        <v>INR Zero Only</v>
      </c>
      <c r="IE14" s="13">
        <v>1.01</v>
      </c>
      <c r="IF14" s="13" t="s">
        <v>33</v>
      </c>
      <c r="IG14" s="13" t="s">
        <v>30</v>
      </c>
      <c r="IH14" s="13">
        <v>123.223</v>
      </c>
      <c r="II14" s="13" t="s">
        <v>31</v>
      </c>
    </row>
    <row r="15" spans="1:243" s="12" customFormat="1" ht="206.25" customHeight="1">
      <c r="A15" s="29">
        <v>3</v>
      </c>
      <c r="B15" s="57" t="s">
        <v>57</v>
      </c>
      <c r="C15" s="58" t="s">
        <v>36</v>
      </c>
      <c r="D15" s="73">
        <v>566.05</v>
      </c>
      <c r="E15" s="74" t="s">
        <v>55</v>
      </c>
      <c r="F15" s="62">
        <v>0</v>
      </c>
      <c r="G15" s="63"/>
      <c r="H15" s="64"/>
      <c r="I15" s="65" t="s">
        <v>32</v>
      </c>
      <c r="J15" s="54">
        <f t="shared" si="0"/>
        <v>1</v>
      </c>
      <c r="K15" s="66" t="s">
        <v>41</v>
      </c>
      <c r="L15" s="66" t="s">
        <v>7</v>
      </c>
      <c r="M15" s="67"/>
      <c r="N15" s="68"/>
      <c r="O15" s="68"/>
      <c r="P15" s="69"/>
      <c r="Q15" s="68"/>
      <c r="R15" s="68"/>
      <c r="S15" s="70"/>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31">
        <f t="shared" si="1"/>
        <v>0</v>
      </c>
      <c r="BB15" s="31">
        <f t="shared" si="2"/>
        <v>0</v>
      </c>
      <c r="BC15" s="72" t="str">
        <f t="shared" si="3"/>
        <v>INR Zero Only</v>
      </c>
      <c r="IE15" s="13">
        <v>1.01</v>
      </c>
      <c r="IF15" s="13" t="s">
        <v>33</v>
      </c>
      <c r="IG15" s="13" t="s">
        <v>30</v>
      </c>
      <c r="IH15" s="13">
        <v>123.223</v>
      </c>
      <c r="II15" s="13" t="s">
        <v>31</v>
      </c>
    </row>
    <row r="16" spans="1:243" s="12" customFormat="1" ht="103.5" customHeight="1">
      <c r="A16" s="55">
        <v>4</v>
      </c>
      <c r="B16" s="57" t="s">
        <v>58</v>
      </c>
      <c r="C16" s="58" t="s">
        <v>37</v>
      </c>
      <c r="D16" s="73">
        <v>566.05</v>
      </c>
      <c r="E16" s="74" t="s">
        <v>55</v>
      </c>
      <c r="F16" s="62">
        <v>0</v>
      </c>
      <c r="G16" s="63"/>
      <c r="H16" s="64"/>
      <c r="I16" s="65" t="s">
        <v>32</v>
      </c>
      <c r="J16" s="54">
        <f t="shared" si="0"/>
        <v>1</v>
      </c>
      <c r="K16" s="66" t="s">
        <v>41</v>
      </c>
      <c r="L16" s="66" t="s">
        <v>7</v>
      </c>
      <c r="M16" s="67"/>
      <c r="N16" s="68"/>
      <c r="O16" s="68"/>
      <c r="P16" s="69"/>
      <c r="Q16" s="68"/>
      <c r="R16" s="68"/>
      <c r="S16" s="70"/>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31">
        <f t="shared" si="1"/>
        <v>0</v>
      </c>
      <c r="BB16" s="31">
        <f t="shared" si="2"/>
        <v>0</v>
      </c>
      <c r="BC16" s="72" t="str">
        <f t="shared" si="3"/>
        <v>INR Zero Only</v>
      </c>
      <c r="IE16" s="13">
        <v>1.01</v>
      </c>
      <c r="IF16" s="13" t="s">
        <v>33</v>
      </c>
      <c r="IG16" s="13" t="s">
        <v>30</v>
      </c>
      <c r="IH16" s="13">
        <v>123.223</v>
      </c>
      <c r="II16" s="13" t="s">
        <v>31</v>
      </c>
    </row>
    <row r="17" spans="1:243" s="12" customFormat="1" ht="208.5" customHeight="1">
      <c r="A17" s="29">
        <v>5</v>
      </c>
      <c r="B17" s="57" t="s">
        <v>62</v>
      </c>
      <c r="C17" s="58" t="s">
        <v>45</v>
      </c>
      <c r="D17" s="75">
        <v>77.15</v>
      </c>
      <c r="E17" s="74" t="s">
        <v>55</v>
      </c>
      <c r="F17" s="62">
        <v>0</v>
      </c>
      <c r="G17" s="63"/>
      <c r="H17" s="64"/>
      <c r="I17" s="65" t="s">
        <v>32</v>
      </c>
      <c r="J17" s="54">
        <f t="shared" si="0"/>
        <v>1</v>
      </c>
      <c r="K17" s="66" t="s">
        <v>41</v>
      </c>
      <c r="L17" s="66" t="s">
        <v>7</v>
      </c>
      <c r="M17" s="67"/>
      <c r="N17" s="68"/>
      <c r="O17" s="68"/>
      <c r="P17" s="69"/>
      <c r="Q17" s="68"/>
      <c r="R17" s="68"/>
      <c r="S17" s="70"/>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31">
        <f t="shared" si="1"/>
        <v>0</v>
      </c>
      <c r="BB17" s="31">
        <f t="shared" si="2"/>
        <v>0</v>
      </c>
      <c r="BC17" s="72" t="str">
        <f t="shared" si="3"/>
        <v>INR Zero Only</v>
      </c>
      <c r="IE17" s="13">
        <v>1.01</v>
      </c>
      <c r="IF17" s="13" t="s">
        <v>33</v>
      </c>
      <c r="IG17" s="13" t="s">
        <v>30</v>
      </c>
      <c r="IH17" s="13">
        <v>123.223</v>
      </c>
      <c r="II17" s="13" t="s">
        <v>31</v>
      </c>
    </row>
    <row r="18" spans="1:243" s="12" customFormat="1" ht="224.25" customHeight="1">
      <c r="A18" s="55">
        <v>6</v>
      </c>
      <c r="B18" s="57" t="s">
        <v>60</v>
      </c>
      <c r="C18" s="58" t="s">
        <v>53</v>
      </c>
      <c r="D18" s="75">
        <v>52.35</v>
      </c>
      <c r="E18" s="74" t="s">
        <v>55</v>
      </c>
      <c r="F18" s="62">
        <v>0</v>
      </c>
      <c r="G18" s="63"/>
      <c r="H18" s="64"/>
      <c r="I18" s="65" t="s">
        <v>32</v>
      </c>
      <c r="J18" s="54">
        <f t="shared" si="0"/>
        <v>1</v>
      </c>
      <c r="K18" s="66" t="s">
        <v>41</v>
      </c>
      <c r="L18" s="66" t="s">
        <v>7</v>
      </c>
      <c r="M18" s="67"/>
      <c r="N18" s="68"/>
      <c r="O18" s="68"/>
      <c r="P18" s="69"/>
      <c r="Q18" s="68"/>
      <c r="R18" s="68"/>
      <c r="S18" s="70"/>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31">
        <f t="shared" si="1"/>
        <v>0</v>
      </c>
      <c r="BB18" s="31">
        <f t="shared" si="2"/>
        <v>0</v>
      </c>
      <c r="BC18" s="72" t="str">
        <f t="shared" si="3"/>
        <v>INR Zero Only</v>
      </c>
      <c r="IE18" s="13">
        <v>1.01</v>
      </c>
      <c r="IF18" s="13" t="s">
        <v>33</v>
      </c>
      <c r="IG18" s="13" t="s">
        <v>30</v>
      </c>
      <c r="IH18" s="13">
        <v>123.223</v>
      </c>
      <c r="II18" s="13" t="s">
        <v>31</v>
      </c>
    </row>
    <row r="19" spans="1:243" s="12" customFormat="1" ht="83.25" customHeight="1">
      <c r="A19" s="29">
        <v>7</v>
      </c>
      <c r="B19" s="57" t="s">
        <v>61</v>
      </c>
      <c r="C19" s="58" t="s">
        <v>46</v>
      </c>
      <c r="D19" s="76">
        <v>52.35</v>
      </c>
      <c r="E19" s="74" t="s">
        <v>55</v>
      </c>
      <c r="F19" s="62">
        <v>0</v>
      </c>
      <c r="G19" s="63"/>
      <c r="H19" s="64"/>
      <c r="I19" s="65" t="s">
        <v>32</v>
      </c>
      <c r="J19" s="54">
        <f t="shared" si="0"/>
        <v>1</v>
      </c>
      <c r="K19" s="66" t="s">
        <v>41</v>
      </c>
      <c r="L19" s="66" t="s">
        <v>7</v>
      </c>
      <c r="M19" s="67"/>
      <c r="N19" s="68"/>
      <c r="O19" s="68"/>
      <c r="P19" s="69"/>
      <c r="Q19" s="68"/>
      <c r="R19" s="68"/>
      <c r="S19" s="70"/>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31">
        <f t="shared" si="1"/>
        <v>0</v>
      </c>
      <c r="BB19" s="31">
        <f t="shared" si="2"/>
        <v>0</v>
      </c>
      <c r="BC19" s="72" t="str">
        <f t="shared" si="3"/>
        <v>INR Zero Only</v>
      </c>
      <c r="IE19" s="13">
        <v>1.01</v>
      </c>
      <c r="IF19" s="13" t="s">
        <v>33</v>
      </c>
      <c r="IG19" s="13" t="s">
        <v>30</v>
      </c>
      <c r="IH19" s="13">
        <v>123.223</v>
      </c>
      <c r="II19" s="13" t="s">
        <v>31</v>
      </c>
    </row>
    <row r="20" spans="1:243" s="12" customFormat="1" ht="33" customHeight="1">
      <c r="A20" s="32" t="s">
        <v>39</v>
      </c>
      <c r="B20" s="33"/>
      <c r="C20" s="34"/>
      <c r="D20" s="35"/>
      <c r="E20" s="35"/>
      <c r="F20" s="35"/>
      <c r="G20" s="35"/>
      <c r="H20" s="36"/>
      <c r="I20" s="36"/>
      <c r="J20" s="36"/>
      <c r="K20" s="36"/>
      <c r="L20" s="37"/>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SUM(BA13:BA19)</f>
        <v>0</v>
      </c>
      <c r="BB20" s="39">
        <f>SUM(BB13:BB19)</f>
        <v>0</v>
      </c>
      <c r="BC20" s="30" t="str">
        <f>SpellNumber($E$2,BB20)</f>
        <v>INR Zero Only</v>
      </c>
      <c r="IE20" s="13">
        <v>4</v>
      </c>
      <c r="IF20" s="13" t="s">
        <v>34</v>
      </c>
      <c r="IG20" s="13" t="s">
        <v>38</v>
      </c>
      <c r="IH20" s="13">
        <v>10</v>
      </c>
      <c r="II20" s="13" t="s">
        <v>31</v>
      </c>
    </row>
    <row r="21" spans="1:243" s="14" customFormat="1" ht="39" customHeight="1" hidden="1">
      <c r="A21" s="33" t="s">
        <v>43</v>
      </c>
      <c r="B21" s="40"/>
      <c r="C21" s="41"/>
      <c r="D21" s="42"/>
      <c r="E21" s="43" t="s">
        <v>40</v>
      </c>
      <c r="F21" s="44"/>
      <c r="G21" s="45"/>
      <c r="H21" s="46"/>
      <c r="I21" s="46"/>
      <c r="J21" s="46"/>
      <c r="K21" s="47"/>
      <c r="L21" s="48"/>
      <c r="M21" s="49"/>
      <c r="N21" s="50"/>
      <c r="O21" s="51"/>
      <c r="P21" s="51"/>
      <c r="Q21" s="51"/>
      <c r="R21" s="51"/>
      <c r="S21" s="51"/>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IF(ISBLANK(F21),0,IF(E21="Excess (+)",ROUND(BA20+(BA20*F21),2),IF(E21="Less (-)",ROUND(BA20+(BA20*F21*(-1)),2),0)))</f>
        <v>0</v>
      </c>
      <c r="BB21" s="53">
        <f>ROUND(BA21,0)</f>
        <v>0</v>
      </c>
      <c r="BC21" s="30" t="str">
        <f>SpellNumber(L21,BB21)</f>
        <v> Zero Only</v>
      </c>
      <c r="IE21" s="15"/>
      <c r="IF21" s="15"/>
      <c r="IG21" s="15"/>
      <c r="IH21" s="15"/>
      <c r="II21" s="15"/>
    </row>
    <row r="22" spans="1:243" s="14" customFormat="1" ht="51" customHeight="1">
      <c r="A22" s="32" t="s">
        <v>42</v>
      </c>
      <c r="B22" s="32"/>
      <c r="C22" s="84" t="str">
        <f>SpellNumber($E$2,BB20)</f>
        <v>INR Zero Only</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6"/>
      <c r="IE22" s="15"/>
      <c r="IF22" s="15"/>
      <c r="IG22" s="15"/>
      <c r="IH22" s="15"/>
      <c r="II22" s="15"/>
    </row>
    <row r="23" spans="3:243" s="10" customFormat="1" ht="15">
      <c r="C23" s="16"/>
      <c r="D23" s="16"/>
      <c r="E23" s="16"/>
      <c r="F23" s="16"/>
      <c r="G23" s="16"/>
      <c r="H23" s="16"/>
      <c r="I23" s="16"/>
      <c r="J23" s="16"/>
      <c r="K23" s="16"/>
      <c r="L23" s="16"/>
      <c r="M23" s="16"/>
      <c r="O23" s="16"/>
      <c r="BA23" s="16"/>
      <c r="BC23" s="16"/>
      <c r="IE23" s="11"/>
      <c r="IF23" s="11"/>
      <c r="IG23" s="11"/>
      <c r="IH23" s="11"/>
      <c r="II23" s="11"/>
    </row>
  </sheetData>
  <sheetProtection password="CE88" sheet="1"/>
  <mergeCells count="8">
    <mergeCell ref="A9:BC9"/>
    <mergeCell ref="C22:BC22"/>
    <mergeCell ref="A1:L1"/>
    <mergeCell ref="A4:BC4"/>
    <mergeCell ref="A5:BC5"/>
    <mergeCell ref="A6:BC6"/>
    <mergeCell ref="A7:BC7"/>
    <mergeCell ref="B8:BC8"/>
  </mergeCells>
  <dataValidations count="22">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allowBlank="1" showInputMessage="1" showErrorMessage="1" promptTitle="Units" prompt="Please enter Units in text" sqref="E13:E19"/>
    <dataValidation type="decimal" allowBlank="1" showInputMessage="1" showErrorMessage="1" errorTitle="Invalid Entry" error="Only Numeric Values are allowed. " sqref="A13 A16 A18">
      <formula1>0</formula1>
      <formula2>999999999999999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allowBlank="1" showInputMessage="1" showErrorMessage="1" sqref="K13:K19">
      <formula1>"Partial Conversion, Full Conversion"</formula1>
    </dataValidation>
    <dataValidation type="decimal" allowBlank="1" showInputMessage="1" showErrorMessage="1" promptTitle="Quantity" prompt="Please enter the Quantity for this item. " errorTitle="Invalid Entry" error="Only Numeric Values are allowed. " sqref="F13:F19 D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allowBlank="1" showInputMessage="1" showErrorMessage="1" promptTitle="Itemcode/Make" prompt="Please enter text" sqref="C13:C19"/>
    <dataValidation type="list" showInputMessage="1" showErrorMessage="1" sqref="I13:I19">
      <formula1>"Excess(+), Less(-)"</formula1>
    </dataValidation>
    <dataValidation allowBlank="1" showInputMessage="1" showErrorMessage="1" promptTitle="Addition / Deduction" prompt="Please Choose the correct One" sqref="J13:J19"/>
    <dataValidation allowBlank="1" showInputMessage="1" showErrorMessage="1" promptTitle="Item Description" prompt="Please enter Item Description in text" sqref="B16 B19"/>
    <dataValidation type="list" allowBlank="1" showInputMessage="1" showErrorMessage="1" sqref="L17 L18 L13 L14 L15 L16 L19">
      <formula1>"INR"</formula1>
    </dataValidation>
  </dataValidations>
  <printOptions/>
  <pageMargins left="0.55" right="0.33" top="0.61" bottom="0.51" header="0.3" footer="0.3"/>
  <pageSetup horizontalDpi="600" verticalDpi="600" orientation="landscape" paperSize="9" scale="75" r:id="rId2"/>
  <drawing r:id="rId1"/>
</worksheet>
</file>

<file path=xl/worksheets/sheet10.xml><?xml version="1.0" encoding="utf-8"?>
<worksheet xmlns="http://schemas.openxmlformats.org/spreadsheetml/2006/main" xmlns:r="http://schemas.openxmlformats.org/officeDocument/2006/relationships">
  <sheetPr codeName="Sheet30">
    <tabColor theme="4" tint="-0.4999699890613556"/>
  </sheetPr>
  <dimension ref="A1:II23"/>
  <sheetViews>
    <sheetView showGridLines="0" zoomScale="73" zoomScaleNormal="73" zoomScalePageLayoutView="0" workbookViewId="0" topLeftCell="A1">
      <selection activeCell="BK11" sqref="BK11"/>
    </sheetView>
  </sheetViews>
  <sheetFormatPr defaultColWidth="9.140625" defaultRowHeight="15"/>
  <cols>
    <col min="1" max="1" width="14.57421875" style="16" customWidth="1"/>
    <col min="2" max="2" width="60.140625" style="16" customWidth="1"/>
    <col min="3" max="3" width="2.7109375" style="16" hidden="1" customWidth="1"/>
    <col min="4" max="4" width="14.57421875" style="16"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87" t="str">
        <f>B2&amp;" BoQ"</f>
        <v>Item Rate BoQ</v>
      </c>
      <c r="B1" s="87"/>
      <c r="C1" s="87"/>
      <c r="D1" s="87"/>
      <c r="E1" s="87"/>
      <c r="F1" s="87"/>
      <c r="G1" s="87"/>
      <c r="H1" s="87"/>
      <c r="I1" s="87"/>
      <c r="J1" s="87"/>
      <c r="K1" s="87"/>
      <c r="L1" s="87"/>
      <c r="M1" s="20"/>
      <c r="N1" s="20"/>
      <c r="O1" s="21"/>
      <c r="P1" s="21"/>
      <c r="Q1" s="22"/>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IE1" s="2"/>
      <c r="IF1" s="2"/>
      <c r="IG1" s="2"/>
      <c r="IH1" s="2"/>
      <c r="II1" s="2"/>
    </row>
    <row r="2" spans="1:55" s="1" customFormat="1" ht="25.5" customHeight="1" hidden="1">
      <c r="A2" s="3" t="s">
        <v>3</v>
      </c>
      <c r="B2" s="3" t="s">
        <v>4</v>
      </c>
      <c r="C2" s="19" t="s">
        <v>5</v>
      </c>
      <c r="D2" s="19" t="s">
        <v>6</v>
      </c>
      <c r="E2" s="3" t="s">
        <v>7</v>
      </c>
      <c r="F2" s="20"/>
      <c r="G2" s="20"/>
      <c r="H2" s="20"/>
      <c r="I2" s="20"/>
      <c r="J2" s="23"/>
      <c r="K2" s="23"/>
      <c r="L2" s="23"/>
      <c r="M2" s="20"/>
      <c r="N2" s="20"/>
      <c r="O2" s="21"/>
      <c r="P2" s="21"/>
      <c r="Q2" s="2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243" s="1" customFormat="1" ht="30" customHeight="1" hidden="1">
      <c r="A3" s="20" t="s">
        <v>8</v>
      </c>
      <c r="B3" s="20"/>
      <c r="C3" s="20" t="s">
        <v>9</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IE3" s="2"/>
      <c r="IF3" s="2"/>
      <c r="IG3" s="2"/>
      <c r="IH3" s="2"/>
      <c r="II3" s="2"/>
    </row>
    <row r="4" spans="1:243" s="4" customFormat="1" ht="30.75" customHeight="1">
      <c r="A4" s="88" t="s">
        <v>64</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5"/>
      <c r="IF4" s="5"/>
      <c r="IG4" s="5"/>
      <c r="IH4" s="5"/>
      <c r="II4" s="5"/>
    </row>
    <row r="5" spans="1:243" s="4" customFormat="1" ht="30.75" customHeight="1">
      <c r="A5" s="88" t="s">
        <v>126</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5"/>
      <c r="IF5" s="5"/>
      <c r="IG5" s="5"/>
      <c r="IH5" s="5"/>
      <c r="II5" s="5"/>
    </row>
    <row r="6" spans="1:243" s="4" customFormat="1" ht="30.75" customHeight="1">
      <c r="A6" s="88" t="s">
        <v>65</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5"/>
      <c r="IF6" s="5"/>
      <c r="IG6" s="5"/>
      <c r="IH6" s="5"/>
      <c r="II6" s="5"/>
    </row>
    <row r="7" spans="1:243" s="4"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5"/>
      <c r="IF7" s="5"/>
      <c r="IG7" s="5"/>
      <c r="IH7" s="5"/>
      <c r="II7" s="5"/>
    </row>
    <row r="8" spans="1:243" s="6" customFormat="1" ht="65.25" customHeight="1">
      <c r="A8" s="24" t="s">
        <v>44</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7"/>
      <c r="IF8" s="7"/>
      <c r="IG8" s="7"/>
      <c r="IH8" s="7"/>
      <c r="II8" s="7"/>
    </row>
    <row r="9" spans="1:243" s="8" customFormat="1" ht="61.5" customHeight="1">
      <c r="A9" s="81" t="s">
        <v>125</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9"/>
      <c r="IF9" s="9"/>
      <c r="IG9" s="9"/>
      <c r="IH9" s="9"/>
      <c r="II9" s="9"/>
    </row>
    <row r="10" spans="1:243" s="10" customFormat="1" ht="18.75" customHeight="1">
      <c r="A10" s="25" t="s">
        <v>47</v>
      </c>
      <c r="B10" s="25" t="s">
        <v>48</v>
      </c>
      <c r="C10" s="25" t="s">
        <v>48</v>
      </c>
      <c r="D10" s="25" t="s">
        <v>47</v>
      </c>
      <c r="E10" s="25" t="s">
        <v>48</v>
      </c>
      <c r="F10" s="25" t="s">
        <v>11</v>
      </c>
      <c r="G10" s="25" t="s">
        <v>11</v>
      </c>
      <c r="H10" s="25" t="s">
        <v>12</v>
      </c>
      <c r="I10" s="25" t="s">
        <v>48</v>
      </c>
      <c r="J10" s="25" t="s">
        <v>47</v>
      </c>
      <c r="K10" s="25" t="s">
        <v>49</v>
      </c>
      <c r="L10" s="25" t="s">
        <v>48</v>
      </c>
      <c r="M10" s="25" t="s">
        <v>47</v>
      </c>
      <c r="N10" s="25" t="s">
        <v>11</v>
      </c>
      <c r="O10" s="25" t="s">
        <v>11</v>
      </c>
      <c r="P10" s="25" t="s">
        <v>11</v>
      </c>
      <c r="Q10" s="25" t="s">
        <v>11</v>
      </c>
      <c r="R10" s="25" t="s">
        <v>12</v>
      </c>
      <c r="S10" s="25" t="s">
        <v>12</v>
      </c>
      <c r="T10" s="25" t="s">
        <v>11</v>
      </c>
      <c r="U10" s="25" t="s">
        <v>11</v>
      </c>
      <c r="V10" s="25" t="s">
        <v>11</v>
      </c>
      <c r="W10" s="25" t="s">
        <v>11</v>
      </c>
      <c r="X10" s="25" t="s">
        <v>12</v>
      </c>
      <c r="Y10" s="25" t="s">
        <v>12</v>
      </c>
      <c r="Z10" s="25" t="s">
        <v>11</v>
      </c>
      <c r="AA10" s="25" t="s">
        <v>11</v>
      </c>
      <c r="AB10" s="25" t="s">
        <v>11</v>
      </c>
      <c r="AC10" s="25" t="s">
        <v>11</v>
      </c>
      <c r="AD10" s="25" t="s">
        <v>12</v>
      </c>
      <c r="AE10" s="25" t="s">
        <v>12</v>
      </c>
      <c r="AF10" s="25" t="s">
        <v>11</v>
      </c>
      <c r="AG10" s="25" t="s">
        <v>11</v>
      </c>
      <c r="AH10" s="25" t="s">
        <v>11</v>
      </c>
      <c r="AI10" s="25" t="s">
        <v>11</v>
      </c>
      <c r="AJ10" s="25" t="s">
        <v>12</v>
      </c>
      <c r="AK10" s="25" t="s">
        <v>12</v>
      </c>
      <c r="AL10" s="25" t="s">
        <v>11</v>
      </c>
      <c r="AM10" s="25" t="s">
        <v>11</v>
      </c>
      <c r="AN10" s="25" t="s">
        <v>11</v>
      </c>
      <c r="AO10" s="25" t="s">
        <v>11</v>
      </c>
      <c r="AP10" s="25" t="s">
        <v>12</v>
      </c>
      <c r="AQ10" s="25" t="s">
        <v>12</v>
      </c>
      <c r="AR10" s="25" t="s">
        <v>11</v>
      </c>
      <c r="AS10" s="25" t="s">
        <v>11</v>
      </c>
      <c r="AT10" s="25" t="s">
        <v>47</v>
      </c>
      <c r="AU10" s="25" t="s">
        <v>47</v>
      </c>
      <c r="AV10" s="25" t="s">
        <v>12</v>
      </c>
      <c r="AW10" s="25" t="s">
        <v>12</v>
      </c>
      <c r="AX10" s="25" t="s">
        <v>47</v>
      </c>
      <c r="AY10" s="25" t="s">
        <v>47</v>
      </c>
      <c r="AZ10" s="25" t="s">
        <v>13</v>
      </c>
      <c r="BA10" s="25" t="s">
        <v>47</v>
      </c>
      <c r="BB10" s="25" t="s">
        <v>47</v>
      </c>
      <c r="BC10" s="25" t="s">
        <v>48</v>
      </c>
      <c r="IE10" s="11"/>
      <c r="IF10" s="11"/>
      <c r="IG10" s="11"/>
      <c r="IH10" s="11"/>
      <c r="II10" s="11"/>
    </row>
    <row r="11" spans="1:243" s="10" customFormat="1" ht="94.5" customHeight="1">
      <c r="A11" s="25" t="s">
        <v>0</v>
      </c>
      <c r="B11" s="25" t="s">
        <v>14</v>
      </c>
      <c r="C11" s="25" t="s">
        <v>1</v>
      </c>
      <c r="D11" s="25" t="s">
        <v>15</v>
      </c>
      <c r="E11" s="25" t="s">
        <v>16</v>
      </c>
      <c r="F11" s="25" t="s">
        <v>50</v>
      </c>
      <c r="G11" s="25"/>
      <c r="H11" s="25"/>
      <c r="I11" s="25" t="s">
        <v>17</v>
      </c>
      <c r="J11" s="25" t="s">
        <v>18</v>
      </c>
      <c r="K11" s="25" t="s">
        <v>19</v>
      </c>
      <c r="L11" s="25" t="s">
        <v>20</v>
      </c>
      <c r="M11" s="26" t="s">
        <v>51</v>
      </c>
      <c r="N11" s="25" t="s">
        <v>21</v>
      </c>
      <c r="O11" s="25" t="s">
        <v>22</v>
      </c>
      <c r="P11" s="25" t="s">
        <v>23</v>
      </c>
      <c r="Q11" s="25" t="s">
        <v>24</v>
      </c>
      <c r="R11" s="25"/>
      <c r="S11" s="25"/>
      <c r="T11" s="25" t="s">
        <v>25</v>
      </c>
      <c r="U11" s="25" t="s">
        <v>26</v>
      </c>
      <c r="V11" s="25" t="s">
        <v>27</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52</v>
      </c>
      <c r="BB11" s="28" t="s">
        <v>28</v>
      </c>
      <c r="BC11" s="28" t="s">
        <v>29</v>
      </c>
      <c r="IE11" s="11"/>
      <c r="IF11" s="11"/>
      <c r="IG11" s="11"/>
      <c r="IH11" s="11"/>
      <c r="II11" s="11"/>
    </row>
    <row r="12" spans="1:243" s="10" customFormat="1" ht="15">
      <c r="A12" s="29">
        <v>1</v>
      </c>
      <c r="B12" s="29">
        <v>2</v>
      </c>
      <c r="C12" s="29">
        <v>3</v>
      </c>
      <c r="D12" s="29">
        <v>4</v>
      </c>
      <c r="E12" s="29">
        <v>5</v>
      </c>
      <c r="F12" s="29">
        <v>6</v>
      </c>
      <c r="G12" s="29">
        <v>7</v>
      </c>
      <c r="H12" s="29">
        <v>8</v>
      </c>
      <c r="I12" s="29">
        <v>9</v>
      </c>
      <c r="J12" s="29">
        <v>10</v>
      </c>
      <c r="K12" s="29">
        <v>11</v>
      </c>
      <c r="L12" s="29">
        <v>12</v>
      </c>
      <c r="M12" s="29">
        <v>13</v>
      </c>
      <c r="N12" s="29">
        <v>14</v>
      </c>
      <c r="O12" s="29">
        <v>15</v>
      </c>
      <c r="P12" s="29">
        <v>16</v>
      </c>
      <c r="Q12" s="29">
        <v>17</v>
      </c>
      <c r="R12" s="29">
        <v>18</v>
      </c>
      <c r="S12" s="29">
        <v>19</v>
      </c>
      <c r="T12" s="29">
        <v>20</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53</v>
      </c>
      <c r="BB12" s="29">
        <v>54</v>
      </c>
      <c r="BC12" s="29">
        <v>55</v>
      </c>
      <c r="IE12" s="11"/>
      <c r="IF12" s="11"/>
      <c r="IG12" s="11"/>
      <c r="IH12" s="11"/>
      <c r="II12" s="11"/>
    </row>
    <row r="13" spans="1:243" s="12" customFormat="1" ht="146.25" customHeight="1">
      <c r="A13" s="55">
        <v>1</v>
      </c>
      <c r="B13" s="79" t="s">
        <v>120</v>
      </c>
      <c r="C13" s="58" t="s">
        <v>30</v>
      </c>
      <c r="D13" s="60">
        <v>76.84</v>
      </c>
      <c r="E13" s="61" t="s">
        <v>55</v>
      </c>
      <c r="F13" s="62">
        <v>0</v>
      </c>
      <c r="G13" s="63"/>
      <c r="H13" s="64"/>
      <c r="I13" s="65" t="s">
        <v>32</v>
      </c>
      <c r="J13" s="54">
        <f aca="true" t="shared" si="0" ref="J13:J19">IF(I13="Less(-)",-1,1)</f>
        <v>1</v>
      </c>
      <c r="K13" s="66" t="s">
        <v>41</v>
      </c>
      <c r="L13" s="66" t="s">
        <v>7</v>
      </c>
      <c r="M13" s="67"/>
      <c r="N13" s="68"/>
      <c r="O13" s="68"/>
      <c r="P13" s="69"/>
      <c r="Q13" s="68"/>
      <c r="R13" s="68"/>
      <c r="S13" s="70"/>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31">
        <f aca="true" t="shared" si="1" ref="BA13:BA19">total_amount_ba($B$2,$D$2,D13,F13,J13,K13,M13)</f>
        <v>0</v>
      </c>
      <c r="BB13" s="31">
        <f aca="true" t="shared" si="2" ref="BB13:BB19">BA13+SUM(N13:AZ13)</f>
        <v>0</v>
      </c>
      <c r="BC13" s="72" t="str">
        <f aca="true" t="shared" si="3" ref="BC13:BC19">SpellNumber(L13,BB13)</f>
        <v>INR Zero Only</v>
      </c>
      <c r="IE13" s="13">
        <v>1.01</v>
      </c>
      <c r="IF13" s="13" t="s">
        <v>33</v>
      </c>
      <c r="IG13" s="13" t="s">
        <v>30</v>
      </c>
      <c r="IH13" s="13">
        <v>123.223</v>
      </c>
      <c r="II13" s="13" t="s">
        <v>31</v>
      </c>
    </row>
    <row r="14" spans="1:243" s="12" customFormat="1" ht="98.25" customHeight="1">
      <c r="A14" s="29">
        <v>2</v>
      </c>
      <c r="B14" s="78" t="s">
        <v>124</v>
      </c>
      <c r="C14" s="58" t="s">
        <v>35</v>
      </c>
      <c r="D14" s="56">
        <v>76.84</v>
      </c>
      <c r="E14" s="61" t="s">
        <v>55</v>
      </c>
      <c r="F14" s="62">
        <v>0</v>
      </c>
      <c r="G14" s="63"/>
      <c r="H14" s="64"/>
      <c r="I14" s="65" t="s">
        <v>32</v>
      </c>
      <c r="J14" s="54">
        <f t="shared" si="0"/>
        <v>1</v>
      </c>
      <c r="K14" s="66" t="s">
        <v>41</v>
      </c>
      <c r="L14" s="66" t="s">
        <v>7</v>
      </c>
      <c r="M14" s="67"/>
      <c r="N14" s="68"/>
      <c r="O14" s="68"/>
      <c r="P14" s="69"/>
      <c r="Q14" s="68"/>
      <c r="R14" s="68"/>
      <c r="S14" s="70"/>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31">
        <f t="shared" si="1"/>
        <v>0</v>
      </c>
      <c r="BB14" s="31">
        <f t="shared" si="2"/>
        <v>0</v>
      </c>
      <c r="BC14" s="72" t="str">
        <f t="shared" si="3"/>
        <v>INR Zero Only</v>
      </c>
      <c r="IE14" s="13">
        <v>1.01</v>
      </c>
      <c r="IF14" s="13" t="s">
        <v>33</v>
      </c>
      <c r="IG14" s="13" t="s">
        <v>30</v>
      </c>
      <c r="IH14" s="13">
        <v>123.223</v>
      </c>
      <c r="II14" s="13" t="s">
        <v>31</v>
      </c>
    </row>
    <row r="15" spans="1:243" s="12" customFormat="1" ht="199.5" customHeight="1">
      <c r="A15" s="29">
        <v>3</v>
      </c>
      <c r="B15" s="77" t="s">
        <v>121</v>
      </c>
      <c r="C15" s="58" t="s">
        <v>36</v>
      </c>
      <c r="D15" s="75">
        <v>669.68</v>
      </c>
      <c r="E15" s="74" t="s">
        <v>55</v>
      </c>
      <c r="F15" s="62">
        <v>0</v>
      </c>
      <c r="G15" s="63"/>
      <c r="H15" s="64"/>
      <c r="I15" s="65" t="s">
        <v>32</v>
      </c>
      <c r="J15" s="54">
        <f t="shared" si="0"/>
        <v>1</v>
      </c>
      <c r="K15" s="66" t="s">
        <v>41</v>
      </c>
      <c r="L15" s="66" t="s">
        <v>7</v>
      </c>
      <c r="M15" s="67"/>
      <c r="N15" s="68"/>
      <c r="O15" s="68"/>
      <c r="P15" s="69"/>
      <c r="Q15" s="68"/>
      <c r="R15" s="68"/>
      <c r="S15" s="70"/>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31">
        <f t="shared" si="1"/>
        <v>0</v>
      </c>
      <c r="BB15" s="31">
        <f t="shared" si="2"/>
        <v>0</v>
      </c>
      <c r="BC15" s="72" t="str">
        <f t="shared" si="3"/>
        <v>INR Zero Only</v>
      </c>
      <c r="IE15" s="13">
        <v>1.01</v>
      </c>
      <c r="IF15" s="13" t="s">
        <v>33</v>
      </c>
      <c r="IG15" s="13" t="s">
        <v>30</v>
      </c>
      <c r="IH15" s="13">
        <v>123.223</v>
      </c>
      <c r="II15" s="13" t="s">
        <v>31</v>
      </c>
    </row>
    <row r="16" spans="1:243" s="12" customFormat="1" ht="103.5" customHeight="1">
      <c r="A16" s="55">
        <v>4</v>
      </c>
      <c r="B16" s="77" t="s">
        <v>127</v>
      </c>
      <c r="C16" s="58" t="s">
        <v>37</v>
      </c>
      <c r="D16" s="75">
        <v>669.68</v>
      </c>
      <c r="E16" s="74" t="s">
        <v>55</v>
      </c>
      <c r="F16" s="62">
        <v>0</v>
      </c>
      <c r="G16" s="63"/>
      <c r="H16" s="64"/>
      <c r="I16" s="65" t="s">
        <v>32</v>
      </c>
      <c r="J16" s="54">
        <f t="shared" si="0"/>
        <v>1</v>
      </c>
      <c r="K16" s="66" t="s">
        <v>41</v>
      </c>
      <c r="L16" s="66" t="s">
        <v>7</v>
      </c>
      <c r="M16" s="67"/>
      <c r="N16" s="68"/>
      <c r="O16" s="68"/>
      <c r="P16" s="69"/>
      <c r="Q16" s="68"/>
      <c r="R16" s="68"/>
      <c r="S16" s="70"/>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31">
        <f t="shared" si="1"/>
        <v>0</v>
      </c>
      <c r="BB16" s="31">
        <f t="shared" si="2"/>
        <v>0</v>
      </c>
      <c r="BC16" s="72" t="str">
        <f t="shared" si="3"/>
        <v>INR Zero Only</v>
      </c>
      <c r="IE16" s="13">
        <v>1.01</v>
      </c>
      <c r="IF16" s="13" t="s">
        <v>33</v>
      </c>
      <c r="IG16" s="13" t="s">
        <v>30</v>
      </c>
      <c r="IH16" s="13">
        <v>123.223</v>
      </c>
      <c r="II16" s="13" t="s">
        <v>31</v>
      </c>
    </row>
    <row r="17" spans="1:243" s="12" customFormat="1" ht="197.25" customHeight="1">
      <c r="A17" s="29">
        <v>5</v>
      </c>
      <c r="B17" s="77" t="s">
        <v>122</v>
      </c>
      <c r="C17" s="58" t="s">
        <v>45</v>
      </c>
      <c r="D17" s="75">
        <v>107.92</v>
      </c>
      <c r="E17" s="74" t="s">
        <v>55</v>
      </c>
      <c r="F17" s="62">
        <v>0</v>
      </c>
      <c r="G17" s="63"/>
      <c r="H17" s="64"/>
      <c r="I17" s="65" t="s">
        <v>32</v>
      </c>
      <c r="J17" s="54">
        <f t="shared" si="0"/>
        <v>1</v>
      </c>
      <c r="K17" s="66" t="s">
        <v>41</v>
      </c>
      <c r="L17" s="66" t="s">
        <v>7</v>
      </c>
      <c r="M17" s="67"/>
      <c r="N17" s="68"/>
      <c r="O17" s="68"/>
      <c r="P17" s="69"/>
      <c r="Q17" s="68"/>
      <c r="R17" s="68"/>
      <c r="S17" s="70"/>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31">
        <f t="shared" si="1"/>
        <v>0</v>
      </c>
      <c r="BB17" s="31">
        <f t="shared" si="2"/>
        <v>0</v>
      </c>
      <c r="BC17" s="72" t="str">
        <f t="shared" si="3"/>
        <v>INR Zero Only</v>
      </c>
      <c r="IE17" s="13">
        <v>1.01</v>
      </c>
      <c r="IF17" s="13" t="s">
        <v>33</v>
      </c>
      <c r="IG17" s="13" t="s">
        <v>30</v>
      </c>
      <c r="IH17" s="13">
        <v>123.223</v>
      </c>
      <c r="II17" s="13" t="s">
        <v>31</v>
      </c>
    </row>
    <row r="18" spans="1:243" s="12" customFormat="1" ht="177.75" customHeight="1">
      <c r="A18" s="55">
        <v>6</v>
      </c>
      <c r="B18" s="77" t="s">
        <v>123</v>
      </c>
      <c r="C18" s="58" t="s">
        <v>53</v>
      </c>
      <c r="D18" s="75">
        <v>43.92</v>
      </c>
      <c r="E18" s="74" t="s">
        <v>55</v>
      </c>
      <c r="F18" s="62">
        <v>0</v>
      </c>
      <c r="G18" s="63"/>
      <c r="H18" s="64"/>
      <c r="I18" s="65" t="s">
        <v>32</v>
      </c>
      <c r="J18" s="54">
        <f t="shared" si="0"/>
        <v>1</v>
      </c>
      <c r="K18" s="66" t="s">
        <v>41</v>
      </c>
      <c r="L18" s="66" t="s">
        <v>7</v>
      </c>
      <c r="M18" s="67"/>
      <c r="N18" s="68"/>
      <c r="O18" s="68"/>
      <c r="P18" s="69"/>
      <c r="Q18" s="68"/>
      <c r="R18" s="68"/>
      <c r="S18" s="70"/>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31">
        <f t="shared" si="1"/>
        <v>0</v>
      </c>
      <c r="BB18" s="31">
        <f t="shared" si="2"/>
        <v>0</v>
      </c>
      <c r="BC18" s="72" t="str">
        <f t="shared" si="3"/>
        <v>INR Zero Only</v>
      </c>
      <c r="IE18" s="13">
        <v>1.01</v>
      </c>
      <c r="IF18" s="13" t="s">
        <v>33</v>
      </c>
      <c r="IG18" s="13" t="s">
        <v>30</v>
      </c>
      <c r="IH18" s="13">
        <v>123.223</v>
      </c>
      <c r="II18" s="13" t="s">
        <v>31</v>
      </c>
    </row>
    <row r="19" spans="1:243" s="12" customFormat="1" ht="71.25" customHeight="1">
      <c r="A19" s="29">
        <v>7</v>
      </c>
      <c r="B19" s="77" t="s">
        <v>61</v>
      </c>
      <c r="C19" s="58" t="s">
        <v>46</v>
      </c>
      <c r="D19" s="76">
        <v>43.92</v>
      </c>
      <c r="E19" s="74" t="s">
        <v>55</v>
      </c>
      <c r="F19" s="62">
        <v>0</v>
      </c>
      <c r="G19" s="63"/>
      <c r="H19" s="64"/>
      <c r="I19" s="65" t="s">
        <v>32</v>
      </c>
      <c r="J19" s="54">
        <f t="shared" si="0"/>
        <v>1</v>
      </c>
      <c r="K19" s="66" t="s">
        <v>41</v>
      </c>
      <c r="L19" s="66" t="s">
        <v>7</v>
      </c>
      <c r="M19" s="67"/>
      <c r="N19" s="68"/>
      <c r="O19" s="68"/>
      <c r="P19" s="69"/>
      <c r="Q19" s="68"/>
      <c r="R19" s="68"/>
      <c r="S19" s="70"/>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31">
        <f t="shared" si="1"/>
        <v>0</v>
      </c>
      <c r="BB19" s="31">
        <f t="shared" si="2"/>
        <v>0</v>
      </c>
      <c r="BC19" s="72" t="str">
        <f t="shared" si="3"/>
        <v>INR Zero Only</v>
      </c>
      <c r="IE19" s="13">
        <v>1.01</v>
      </c>
      <c r="IF19" s="13" t="s">
        <v>33</v>
      </c>
      <c r="IG19" s="13" t="s">
        <v>30</v>
      </c>
      <c r="IH19" s="13">
        <v>123.223</v>
      </c>
      <c r="II19" s="13" t="s">
        <v>31</v>
      </c>
    </row>
    <row r="20" spans="1:243" s="12" customFormat="1" ht="33" customHeight="1">
      <c r="A20" s="32" t="s">
        <v>39</v>
      </c>
      <c r="B20" s="33"/>
      <c r="C20" s="34"/>
      <c r="D20" s="35"/>
      <c r="E20" s="35"/>
      <c r="F20" s="35"/>
      <c r="G20" s="35"/>
      <c r="H20" s="36"/>
      <c r="I20" s="36"/>
      <c r="J20" s="36"/>
      <c r="K20" s="36"/>
      <c r="L20" s="37"/>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SUM(BA13:BA19)</f>
        <v>0</v>
      </c>
      <c r="BB20" s="39">
        <f>SUM(BB13:BB19)</f>
        <v>0</v>
      </c>
      <c r="BC20" s="30" t="str">
        <f>SpellNumber($E$2,BB20)</f>
        <v>INR Zero Only</v>
      </c>
      <c r="IE20" s="13">
        <v>4</v>
      </c>
      <c r="IF20" s="13" t="s">
        <v>34</v>
      </c>
      <c r="IG20" s="13" t="s">
        <v>38</v>
      </c>
      <c r="IH20" s="13">
        <v>10</v>
      </c>
      <c r="II20" s="13" t="s">
        <v>31</v>
      </c>
    </row>
    <row r="21" spans="1:243" s="14" customFormat="1" ht="39" customHeight="1" hidden="1">
      <c r="A21" s="33" t="s">
        <v>43</v>
      </c>
      <c r="B21" s="40"/>
      <c r="C21" s="41"/>
      <c r="D21" s="42"/>
      <c r="E21" s="43" t="s">
        <v>40</v>
      </c>
      <c r="F21" s="44"/>
      <c r="G21" s="45"/>
      <c r="H21" s="46"/>
      <c r="I21" s="46"/>
      <c r="J21" s="46"/>
      <c r="K21" s="47"/>
      <c r="L21" s="48"/>
      <c r="M21" s="49"/>
      <c r="N21" s="50"/>
      <c r="O21" s="51"/>
      <c r="P21" s="51"/>
      <c r="Q21" s="51"/>
      <c r="R21" s="51"/>
      <c r="S21" s="51"/>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IF(ISBLANK(F21),0,IF(E21="Excess (+)",ROUND(BA20+(BA20*F21),2),IF(E21="Less (-)",ROUND(BA20+(BA20*F21*(-1)),2),0)))</f>
        <v>0</v>
      </c>
      <c r="BB21" s="53">
        <f>ROUND(BA21,0)</f>
        <v>0</v>
      </c>
      <c r="BC21" s="30" t="str">
        <f>SpellNumber(L21,BB21)</f>
        <v> Zero Only</v>
      </c>
      <c r="IE21" s="15"/>
      <c r="IF21" s="15"/>
      <c r="IG21" s="15"/>
      <c r="IH21" s="15"/>
      <c r="II21" s="15"/>
    </row>
    <row r="22" spans="1:243" s="14" customFormat="1" ht="51" customHeight="1">
      <c r="A22" s="32" t="s">
        <v>42</v>
      </c>
      <c r="B22" s="32"/>
      <c r="C22" s="84" t="str">
        <f>SpellNumber($E$2,BB20)</f>
        <v>INR Zero Only</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6"/>
      <c r="IE22" s="15"/>
      <c r="IF22" s="15"/>
      <c r="IG22" s="15"/>
      <c r="IH22" s="15"/>
      <c r="II22" s="15"/>
    </row>
    <row r="23" spans="3:243" s="10" customFormat="1" ht="15">
      <c r="C23" s="16"/>
      <c r="D23" s="16"/>
      <c r="E23" s="16"/>
      <c r="F23" s="16"/>
      <c r="G23" s="16"/>
      <c r="H23" s="16"/>
      <c r="I23" s="16"/>
      <c r="J23" s="16"/>
      <c r="K23" s="16"/>
      <c r="L23" s="16"/>
      <c r="M23" s="16"/>
      <c r="O23" s="16"/>
      <c r="BA23" s="16"/>
      <c r="BC23" s="16"/>
      <c r="IE23" s="11"/>
      <c r="IF23" s="11"/>
      <c r="IG23" s="11"/>
      <c r="IH23" s="11"/>
      <c r="II23" s="11"/>
    </row>
  </sheetData>
  <sheetProtection password="CE88" sheet="1"/>
  <mergeCells count="8">
    <mergeCell ref="A9:BC9"/>
    <mergeCell ref="C22:BC22"/>
    <mergeCell ref="A1:L1"/>
    <mergeCell ref="A4:BC4"/>
    <mergeCell ref="A5:BC5"/>
    <mergeCell ref="A6:BC6"/>
    <mergeCell ref="A7:BC7"/>
    <mergeCell ref="B8:BC8"/>
  </mergeCells>
  <dataValidations count="22">
    <dataValidation type="list" allowBlank="1" showInputMessage="1" showErrorMessage="1" sqref="L13:L19">
      <formula1>"INR"</formula1>
    </dataValidation>
    <dataValidation allowBlank="1" showInputMessage="1" showErrorMessage="1" promptTitle="Item Description" prompt="Please enter Item Description in text" sqref="B16 B19"/>
    <dataValidation allowBlank="1" showInputMessage="1" showErrorMessage="1" promptTitle="Addition / Deduction" prompt="Please Choose the correct One" sqref="J13:J19"/>
    <dataValidation type="list" showInputMessage="1" showErrorMessage="1" sqref="I13:I19">
      <formula1>"Excess(+), Less(-)"</formula1>
    </dataValidation>
    <dataValidation allowBlank="1" showInputMessage="1" showErrorMessage="1" promptTitle="Itemcode/Make" prompt="Please enter text" sqref="C13:C19"/>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9 D14">
      <formula1>0</formula1>
      <formula2>999999999999999</formula2>
    </dataValidation>
    <dataValidation type="list" allowBlank="1" showInputMessage="1" showErrorMessage="1" sqref="K13:K19">
      <formula1>"Partial Conversion, Full Conversion"</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allowBlank="1" showInputMessage="1" showErrorMessage="1" errorTitle="Invalid Entry" error="Only Numeric Values are allowed. " sqref="A13 A16 A18">
      <formula1>0</formula1>
      <formula2>999999999999999</formula2>
    </dataValidation>
    <dataValidation allowBlank="1" showInputMessage="1" showErrorMessage="1" promptTitle="Units" prompt="Please enter Units in text" sqref="E13:E19"/>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s>
  <printOptions/>
  <pageMargins left="0.55" right="0.33" top="0.61" bottom="0.51" header="0.3" footer="0.3"/>
  <pageSetup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codeName="Sheet31">
    <tabColor theme="4" tint="-0.4999699890613556"/>
  </sheetPr>
  <dimension ref="A1:II23"/>
  <sheetViews>
    <sheetView showGridLines="0" zoomScale="73" zoomScaleNormal="73" zoomScalePageLayoutView="0" workbookViewId="0" topLeftCell="A1">
      <selection activeCell="BE6" sqref="BE6"/>
    </sheetView>
  </sheetViews>
  <sheetFormatPr defaultColWidth="9.140625" defaultRowHeight="15"/>
  <cols>
    <col min="1" max="1" width="14.57421875" style="16" customWidth="1"/>
    <col min="2" max="2" width="60.140625" style="16" customWidth="1"/>
    <col min="3" max="3" width="2.7109375" style="16" hidden="1" customWidth="1"/>
    <col min="4" max="4" width="14.57421875" style="16"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87" t="str">
        <f>B2&amp;" BoQ"</f>
        <v>Item Rate BoQ</v>
      </c>
      <c r="B1" s="87"/>
      <c r="C1" s="87"/>
      <c r="D1" s="87"/>
      <c r="E1" s="87"/>
      <c r="F1" s="87"/>
      <c r="G1" s="87"/>
      <c r="H1" s="87"/>
      <c r="I1" s="87"/>
      <c r="J1" s="87"/>
      <c r="K1" s="87"/>
      <c r="L1" s="87"/>
      <c r="M1" s="20"/>
      <c r="N1" s="20"/>
      <c r="O1" s="21"/>
      <c r="P1" s="21"/>
      <c r="Q1" s="22"/>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IE1" s="2"/>
      <c r="IF1" s="2"/>
      <c r="IG1" s="2"/>
      <c r="IH1" s="2"/>
      <c r="II1" s="2"/>
    </row>
    <row r="2" spans="1:55" s="1" customFormat="1" ht="25.5" customHeight="1" hidden="1">
      <c r="A2" s="3" t="s">
        <v>3</v>
      </c>
      <c r="B2" s="3" t="s">
        <v>4</v>
      </c>
      <c r="C2" s="19" t="s">
        <v>5</v>
      </c>
      <c r="D2" s="19" t="s">
        <v>6</v>
      </c>
      <c r="E2" s="3" t="s">
        <v>7</v>
      </c>
      <c r="F2" s="20"/>
      <c r="G2" s="20"/>
      <c r="H2" s="20"/>
      <c r="I2" s="20"/>
      <c r="J2" s="23"/>
      <c r="K2" s="23"/>
      <c r="L2" s="23"/>
      <c r="M2" s="20"/>
      <c r="N2" s="20"/>
      <c r="O2" s="21"/>
      <c r="P2" s="21"/>
      <c r="Q2" s="2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243" s="1" customFormat="1" ht="30" customHeight="1" hidden="1">
      <c r="A3" s="20" t="s">
        <v>8</v>
      </c>
      <c r="B3" s="20"/>
      <c r="C3" s="20" t="s">
        <v>9</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IE3" s="2"/>
      <c r="IF3" s="2"/>
      <c r="IG3" s="2"/>
      <c r="IH3" s="2"/>
      <c r="II3" s="2"/>
    </row>
    <row r="4" spans="1:243" s="4" customFormat="1" ht="30.75" customHeight="1">
      <c r="A4" s="88" t="s">
        <v>64</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5"/>
      <c r="IF4" s="5"/>
      <c r="IG4" s="5"/>
      <c r="IH4" s="5"/>
      <c r="II4" s="5"/>
    </row>
    <row r="5" spans="1:243" s="4" customFormat="1" ht="30.75" customHeight="1">
      <c r="A5" s="88" t="s">
        <v>128</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5"/>
      <c r="IF5" s="5"/>
      <c r="IG5" s="5"/>
      <c r="IH5" s="5"/>
      <c r="II5" s="5"/>
    </row>
    <row r="6" spans="1:243" s="4" customFormat="1" ht="30.75" customHeight="1">
      <c r="A6" s="88" t="s">
        <v>65</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5"/>
      <c r="IF6" s="5"/>
      <c r="IG6" s="5"/>
      <c r="IH6" s="5"/>
      <c r="II6" s="5"/>
    </row>
    <row r="7" spans="1:243" s="4"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5"/>
      <c r="IF7" s="5"/>
      <c r="IG7" s="5"/>
      <c r="IH7" s="5"/>
      <c r="II7" s="5"/>
    </row>
    <row r="8" spans="1:243" s="6" customFormat="1" ht="65.25" customHeight="1">
      <c r="A8" s="24" t="s">
        <v>44</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7"/>
      <c r="IF8" s="7"/>
      <c r="IG8" s="7"/>
      <c r="IH8" s="7"/>
      <c r="II8" s="7"/>
    </row>
    <row r="9" spans="1:243" s="8" customFormat="1" ht="61.5" customHeight="1">
      <c r="A9" s="81" t="s">
        <v>131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9"/>
      <c r="IF9" s="9"/>
      <c r="IG9" s="9"/>
      <c r="IH9" s="9"/>
      <c r="II9" s="9"/>
    </row>
    <row r="10" spans="1:243" s="10" customFormat="1" ht="18.75" customHeight="1">
      <c r="A10" s="25" t="s">
        <v>47</v>
      </c>
      <c r="B10" s="25" t="s">
        <v>48</v>
      </c>
      <c r="C10" s="25" t="s">
        <v>48</v>
      </c>
      <c r="D10" s="25" t="s">
        <v>47</v>
      </c>
      <c r="E10" s="25" t="s">
        <v>48</v>
      </c>
      <c r="F10" s="25" t="s">
        <v>11</v>
      </c>
      <c r="G10" s="25" t="s">
        <v>11</v>
      </c>
      <c r="H10" s="25" t="s">
        <v>12</v>
      </c>
      <c r="I10" s="25" t="s">
        <v>48</v>
      </c>
      <c r="J10" s="25" t="s">
        <v>47</v>
      </c>
      <c r="K10" s="25" t="s">
        <v>49</v>
      </c>
      <c r="L10" s="25" t="s">
        <v>48</v>
      </c>
      <c r="M10" s="25" t="s">
        <v>47</v>
      </c>
      <c r="N10" s="25" t="s">
        <v>11</v>
      </c>
      <c r="O10" s="25" t="s">
        <v>11</v>
      </c>
      <c r="P10" s="25" t="s">
        <v>11</v>
      </c>
      <c r="Q10" s="25" t="s">
        <v>11</v>
      </c>
      <c r="R10" s="25" t="s">
        <v>12</v>
      </c>
      <c r="S10" s="25" t="s">
        <v>12</v>
      </c>
      <c r="T10" s="25" t="s">
        <v>11</v>
      </c>
      <c r="U10" s="25" t="s">
        <v>11</v>
      </c>
      <c r="V10" s="25" t="s">
        <v>11</v>
      </c>
      <c r="W10" s="25" t="s">
        <v>11</v>
      </c>
      <c r="X10" s="25" t="s">
        <v>12</v>
      </c>
      <c r="Y10" s="25" t="s">
        <v>12</v>
      </c>
      <c r="Z10" s="25" t="s">
        <v>11</v>
      </c>
      <c r="AA10" s="25" t="s">
        <v>11</v>
      </c>
      <c r="AB10" s="25" t="s">
        <v>11</v>
      </c>
      <c r="AC10" s="25" t="s">
        <v>11</v>
      </c>
      <c r="AD10" s="25" t="s">
        <v>12</v>
      </c>
      <c r="AE10" s="25" t="s">
        <v>12</v>
      </c>
      <c r="AF10" s="25" t="s">
        <v>11</v>
      </c>
      <c r="AG10" s="25" t="s">
        <v>11</v>
      </c>
      <c r="AH10" s="25" t="s">
        <v>11</v>
      </c>
      <c r="AI10" s="25" t="s">
        <v>11</v>
      </c>
      <c r="AJ10" s="25" t="s">
        <v>12</v>
      </c>
      <c r="AK10" s="25" t="s">
        <v>12</v>
      </c>
      <c r="AL10" s="25" t="s">
        <v>11</v>
      </c>
      <c r="AM10" s="25" t="s">
        <v>11</v>
      </c>
      <c r="AN10" s="25" t="s">
        <v>11</v>
      </c>
      <c r="AO10" s="25" t="s">
        <v>11</v>
      </c>
      <c r="AP10" s="25" t="s">
        <v>12</v>
      </c>
      <c r="AQ10" s="25" t="s">
        <v>12</v>
      </c>
      <c r="AR10" s="25" t="s">
        <v>11</v>
      </c>
      <c r="AS10" s="25" t="s">
        <v>11</v>
      </c>
      <c r="AT10" s="25" t="s">
        <v>47</v>
      </c>
      <c r="AU10" s="25" t="s">
        <v>47</v>
      </c>
      <c r="AV10" s="25" t="s">
        <v>12</v>
      </c>
      <c r="AW10" s="25" t="s">
        <v>12</v>
      </c>
      <c r="AX10" s="25" t="s">
        <v>47</v>
      </c>
      <c r="AY10" s="25" t="s">
        <v>47</v>
      </c>
      <c r="AZ10" s="25" t="s">
        <v>13</v>
      </c>
      <c r="BA10" s="25" t="s">
        <v>47</v>
      </c>
      <c r="BB10" s="25" t="s">
        <v>47</v>
      </c>
      <c r="BC10" s="25" t="s">
        <v>48</v>
      </c>
      <c r="IE10" s="11"/>
      <c r="IF10" s="11"/>
      <c r="IG10" s="11"/>
      <c r="IH10" s="11"/>
      <c r="II10" s="11"/>
    </row>
    <row r="11" spans="1:243" s="10" customFormat="1" ht="94.5" customHeight="1">
      <c r="A11" s="25" t="s">
        <v>0</v>
      </c>
      <c r="B11" s="25" t="s">
        <v>14</v>
      </c>
      <c r="C11" s="25" t="s">
        <v>1</v>
      </c>
      <c r="D11" s="25" t="s">
        <v>15</v>
      </c>
      <c r="E11" s="25" t="s">
        <v>16</v>
      </c>
      <c r="F11" s="25" t="s">
        <v>50</v>
      </c>
      <c r="G11" s="25"/>
      <c r="H11" s="25"/>
      <c r="I11" s="25" t="s">
        <v>17</v>
      </c>
      <c r="J11" s="25" t="s">
        <v>18</v>
      </c>
      <c r="K11" s="25" t="s">
        <v>19</v>
      </c>
      <c r="L11" s="25" t="s">
        <v>20</v>
      </c>
      <c r="M11" s="26" t="s">
        <v>51</v>
      </c>
      <c r="N11" s="25" t="s">
        <v>21</v>
      </c>
      <c r="O11" s="25" t="s">
        <v>22</v>
      </c>
      <c r="P11" s="25" t="s">
        <v>23</v>
      </c>
      <c r="Q11" s="25" t="s">
        <v>24</v>
      </c>
      <c r="R11" s="25"/>
      <c r="S11" s="25"/>
      <c r="T11" s="25" t="s">
        <v>25</v>
      </c>
      <c r="U11" s="25" t="s">
        <v>26</v>
      </c>
      <c r="V11" s="25" t="s">
        <v>27</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52</v>
      </c>
      <c r="BB11" s="28" t="s">
        <v>28</v>
      </c>
      <c r="BC11" s="28" t="s">
        <v>29</v>
      </c>
      <c r="IE11" s="11"/>
      <c r="IF11" s="11"/>
      <c r="IG11" s="11"/>
      <c r="IH11" s="11"/>
      <c r="II11" s="11"/>
    </row>
    <row r="12" spans="1:243" s="10" customFormat="1" ht="15">
      <c r="A12" s="29">
        <v>1</v>
      </c>
      <c r="B12" s="29">
        <v>2</v>
      </c>
      <c r="C12" s="29">
        <v>3</v>
      </c>
      <c r="D12" s="29">
        <v>4</v>
      </c>
      <c r="E12" s="29">
        <v>5</v>
      </c>
      <c r="F12" s="29">
        <v>6</v>
      </c>
      <c r="G12" s="29">
        <v>7</v>
      </c>
      <c r="H12" s="29">
        <v>8</v>
      </c>
      <c r="I12" s="29">
        <v>9</v>
      </c>
      <c r="J12" s="29">
        <v>10</v>
      </c>
      <c r="K12" s="29">
        <v>11</v>
      </c>
      <c r="L12" s="29">
        <v>12</v>
      </c>
      <c r="M12" s="29">
        <v>13</v>
      </c>
      <c r="N12" s="29">
        <v>14</v>
      </c>
      <c r="O12" s="29">
        <v>15</v>
      </c>
      <c r="P12" s="29">
        <v>16</v>
      </c>
      <c r="Q12" s="29">
        <v>17</v>
      </c>
      <c r="R12" s="29">
        <v>18</v>
      </c>
      <c r="S12" s="29">
        <v>19</v>
      </c>
      <c r="T12" s="29">
        <v>20</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53</v>
      </c>
      <c r="BB12" s="29">
        <v>54</v>
      </c>
      <c r="BC12" s="29">
        <v>55</v>
      </c>
      <c r="IE12" s="11"/>
      <c r="IF12" s="11"/>
      <c r="IG12" s="11"/>
      <c r="IH12" s="11"/>
      <c r="II12" s="11"/>
    </row>
    <row r="13" spans="1:243" s="12" customFormat="1" ht="146.25" customHeight="1">
      <c r="A13" s="55">
        <v>1</v>
      </c>
      <c r="B13" s="79" t="s">
        <v>129</v>
      </c>
      <c r="C13" s="58" t="s">
        <v>30</v>
      </c>
      <c r="D13" s="60">
        <v>75.28</v>
      </c>
      <c r="E13" s="61" t="s">
        <v>55</v>
      </c>
      <c r="F13" s="62">
        <v>0</v>
      </c>
      <c r="G13" s="63"/>
      <c r="H13" s="64"/>
      <c r="I13" s="65" t="s">
        <v>32</v>
      </c>
      <c r="J13" s="54">
        <f aca="true" t="shared" si="0" ref="J13:J19">IF(I13="Less(-)",-1,1)</f>
        <v>1</v>
      </c>
      <c r="K13" s="66" t="s">
        <v>41</v>
      </c>
      <c r="L13" s="66" t="s">
        <v>7</v>
      </c>
      <c r="M13" s="67"/>
      <c r="N13" s="68"/>
      <c r="O13" s="68"/>
      <c r="P13" s="69"/>
      <c r="Q13" s="68"/>
      <c r="R13" s="68"/>
      <c r="S13" s="70"/>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31">
        <f aca="true" t="shared" si="1" ref="BA13:BA19">total_amount_ba($B$2,$D$2,D13,F13,J13,K13,M13)</f>
        <v>0</v>
      </c>
      <c r="BB13" s="31">
        <f aca="true" t="shared" si="2" ref="BB13:BB19">BA13+SUM(N13:AZ13)</f>
        <v>0</v>
      </c>
      <c r="BC13" s="72" t="str">
        <f aca="true" t="shared" si="3" ref="BC13:BC19">SpellNumber(L13,BB13)</f>
        <v>INR Zero Only</v>
      </c>
      <c r="IE13" s="13">
        <v>1.01</v>
      </c>
      <c r="IF13" s="13" t="s">
        <v>33</v>
      </c>
      <c r="IG13" s="13" t="s">
        <v>30</v>
      </c>
      <c r="IH13" s="13">
        <v>123.223</v>
      </c>
      <c r="II13" s="13" t="s">
        <v>31</v>
      </c>
    </row>
    <row r="14" spans="1:243" s="12" customFormat="1" ht="98.25" customHeight="1">
      <c r="A14" s="29">
        <v>2</v>
      </c>
      <c r="B14" s="78" t="s">
        <v>89</v>
      </c>
      <c r="C14" s="58" t="s">
        <v>35</v>
      </c>
      <c r="D14" s="56">
        <v>75.28</v>
      </c>
      <c r="E14" s="61" t="s">
        <v>55</v>
      </c>
      <c r="F14" s="62">
        <v>0</v>
      </c>
      <c r="G14" s="63"/>
      <c r="H14" s="64"/>
      <c r="I14" s="65" t="s">
        <v>32</v>
      </c>
      <c r="J14" s="54">
        <f t="shared" si="0"/>
        <v>1</v>
      </c>
      <c r="K14" s="66" t="s">
        <v>41</v>
      </c>
      <c r="L14" s="66" t="s">
        <v>7</v>
      </c>
      <c r="M14" s="67"/>
      <c r="N14" s="68"/>
      <c r="O14" s="68"/>
      <c r="P14" s="69"/>
      <c r="Q14" s="68"/>
      <c r="R14" s="68"/>
      <c r="S14" s="70"/>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31">
        <f t="shared" si="1"/>
        <v>0</v>
      </c>
      <c r="BB14" s="31">
        <f t="shared" si="2"/>
        <v>0</v>
      </c>
      <c r="BC14" s="72" t="str">
        <f t="shared" si="3"/>
        <v>INR Zero Only</v>
      </c>
      <c r="IE14" s="13">
        <v>1.01</v>
      </c>
      <c r="IF14" s="13" t="s">
        <v>33</v>
      </c>
      <c r="IG14" s="13" t="s">
        <v>30</v>
      </c>
      <c r="IH14" s="13">
        <v>123.223</v>
      </c>
      <c r="II14" s="13" t="s">
        <v>31</v>
      </c>
    </row>
    <row r="15" spans="1:243" s="12" customFormat="1" ht="199.5" customHeight="1">
      <c r="A15" s="29">
        <v>3</v>
      </c>
      <c r="B15" s="77" t="s">
        <v>121</v>
      </c>
      <c r="C15" s="58" t="s">
        <v>36</v>
      </c>
      <c r="D15" s="75">
        <v>669.68</v>
      </c>
      <c r="E15" s="74" t="s">
        <v>55</v>
      </c>
      <c r="F15" s="62">
        <v>0</v>
      </c>
      <c r="G15" s="63"/>
      <c r="H15" s="64"/>
      <c r="I15" s="65" t="s">
        <v>32</v>
      </c>
      <c r="J15" s="54">
        <f t="shared" si="0"/>
        <v>1</v>
      </c>
      <c r="K15" s="66" t="s">
        <v>41</v>
      </c>
      <c r="L15" s="66" t="s">
        <v>7</v>
      </c>
      <c r="M15" s="67"/>
      <c r="N15" s="68"/>
      <c r="O15" s="68"/>
      <c r="P15" s="69"/>
      <c r="Q15" s="68"/>
      <c r="R15" s="68"/>
      <c r="S15" s="70"/>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31">
        <f t="shared" si="1"/>
        <v>0</v>
      </c>
      <c r="BB15" s="31">
        <f t="shared" si="2"/>
        <v>0</v>
      </c>
      <c r="BC15" s="72" t="str">
        <f t="shared" si="3"/>
        <v>INR Zero Only</v>
      </c>
      <c r="IE15" s="13">
        <v>1.01</v>
      </c>
      <c r="IF15" s="13" t="s">
        <v>33</v>
      </c>
      <c r="IG15" s="13" t="s">
        <v>30</v>
      </c>
      <c r="IH15" s="13">
        <v>123.223</v>
      </c>
      <c r="II15" s="13" t="s">
        <v>31</v>
      </c>
    </row>
    <row r="16" spans="1:243" s="12" customFormat="1" ht="103.5" customHeight="1">
      <c r="A16" s="55">
        <v>4</v>
      </c>
      <c r="B16" s="77" t="s">
        <v>130</v>
      </c>
      <c r="C16" s="58" t="s">
        <v>37</v>
      </c>
      <c r="D16" s="75">
        <v>669.68</v>
      </c>
      <c r="E16" s="74" t="s">
        <v>55</v>
      </c>
      <c r="F16" s="62">
        <v>0</v>
      </c>
      <c r="G16" s="63"/>
      <c r="H16" s="64"/>
      <c r="I16" s="65" t="s">
        <v>32</v>
      </c>
      <c r="J16" s="54">
        <f t="shared" si="0"/>
        <v>1</v>
      </c>
      <c r="K16" s="66" t="s">
        <v>41</v>
      </c>
      <c r="L16" s="66" t="s">
        <v>7</v>
      </c>
      <c r="M16" s="67"/>
      <c r="N16" s="68"/>
      <c r="O16" s="68"/>
      <c r="P16" s="69"/>
      <c r="Q16" s="68"/>
      <c r="R16" s="68"/>
      <c r="S16" s="70"/>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31">
        <f t="shared" si="1"/>
        <v>0</v>
      </c>
      <c r="BB16" s="31">
        <f t="shared" si="2"/>
        <v>0</v>
      </c>
      <c r="BC16" s="72" t="str">
        <f t="shared" si="3"/>
        <v>INR Zero Only</v>
      </c>
      <c r="IE16" s="13">
        <v>1.01</v>
      </c>
      <c r="IF16" s="13" t="s">
        <v>33</v>
      </c>
      <c r="IG16" s="13" t="s">
        <v>30</v>
      </c>
      <c r="IH16" s="13">
        <v>123.223</v>
      </c>
      <c r="II16" s="13" t="s">
        <v>31</v>
      </c>
    </row>
    <row r="17" spans="1:243" s="12" customFormat="1" ht="197.25" customHeight="1">
      <c r="A17" s="29">
        <v>5</v>
      </c>
      <c r="B17" s="77" t="s">
        <v>122</v>
      </c>
      <c r="C17" s="58" t="s">
        <v>45</v>
      </c>
      <c r="D17" s="75">
        <v>107.92</v>
      </c>
      <c r="E17" s="74" t="s">
        <v>55</v>
      </c>
      <c r="F17" s="62">
        <v>0</v>
      </c>
      <c r="G17" s="63"/>
      <c r="H17" s="64"/>
      <c r="I17" s="65" t="s">
        <v>32</v>
      </c>
      <c r="J17" s="54">
        <f t="shared" si="0"/>
        <v>1</v>
      </c>
      <c r="K17" s="66" t="s">
        <v>41</v>
      </c>
      <c r="L17" s="66" t="s">
        <v>7</v>
      </c>
      <c r="M17" s="67"/>
      <c r="N17" s="68"/>
      <c r="O17" s="68"/>
      <c r="P17" s="69"/>
      <c r="Q17" s="68"/>
      <c r="R17" s="68"/>
      <c r="S17" s="70"/>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31">
        <f t="shared" si="1"/>
        <v>0</v>
      </c>
      <c r="BB17" s="31">
        <f t="shared" si="2"/>
        <v>0</v>
      </c>
      <c r="BC17" s="72" t="str">
        <f t="shared" si="3"/>
        <v>INR Zero Only</v>
      </c>
      <c r="IE17" s="13">
        <v>1.01</v>
      </c>
      <c r="IF17" s="13" t="s">
        <v>33</v>
      </c>
      <c r="IG17" s="13" t="s">
        <v>30</v>
      </c>
      <c r="IH17" s="13">
        <v>123.223</v>
      </c>
      <c r="II17" s="13" t="s">
        <v>31</v>
      </c>
    </row>
    <row r="18" spans="1:243" s="12" customFormat="1" ht="177.75" customHeight="1">
      <c r="A18" s="55">
        <v>6</v>
      </c>
      <c r="B18" s="77" t="s">
        <v>123</v>
      </c>
      <c r="C18" s="58" t="s">
        <v>53</v>
      </c>
      <c r="D18" s="75">
        <v>43.92</v>
      </c>
      <c r="E18" s="74" t="s">
        <v>55</v>
      </c>
      <c r="F18" s="62">
        <v>0</v>
      </c>
      <c r="G18" s="63"/>
      <c r="H18" s="64"/>
      <c r="I18" s="65" t="s">
        <v>32</v>
      </c>
      <c r="J18" s="54">
        <f t="shared" si="0"/>
        <v>1</v>
      </c>
      <c r="K18" s="66" t="s">
        <v>41</v>
      </c>
      <c r="L18" s="66" t="s">
        <v>7</v>
      </c>
      <c r="M18" s="67"/>
      <c r="N18" s="68"/>
      <c r="O18" s="68"/>
      <c r="P18" s="69"/>
      <c r="Q18" s="68"/>
      <c r="R18" s="68"/>
      <c r="S18" s="70"/>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31">
        <f t="shared" si="1"/>
        <v>0</v>
      </c>
      <c r="BB18" s="31">
        <f t="shared" si="2"/>
        <v>0</v>
      </c>
      <c r="BC18" s="72" t="str">
        <f t="shared" si="3"/>
        <v>INR Zero Only</v>
      </c>
      <c r="IE18" s="13">
        <v>1.01</v>
      </c>
      <c r="IF18" s="13" t="s">
        <v>33</v>
      </c>
      <c r="IG18" s="13" t="s">
        <v>30</v>
      </c>
      <c r="IH18" s="13">
        <v>123.223</v>
      </c>
      <c r="II18" s="13" t="s">
        <v>31</v>
      </c>
    </row>
    <row r="19" spans="1:243" s="12" customFormat="1" ht="71.25" customHeight="1">
      <c r="A19" s="29">
        <v>7</v>
      </c>
      <c r="B19" s="77" t="s">
        <v>61</v>
      </c>
      <c r="C19" s="58" t="s">
        <v>46</v>
      </c>
      <c r="D19" s="76">
        <v>43.92</v>
      </c>
      <c r="E19" s="74" t="s">
        <v>55</v>
      </c>
      <c r="F19" s="62">
        <v>0</v>
      </c>
      <c r="G19" s="63"/>
      <c r="H19" s="64"/>
      <c r="I19" s="65" t="s">
        <v>32</v>
      </c>
      <c r="J19" s="54">
        <f t="shared" si="0"/>
        <v>1</v>
      </c>
      <c r="K19" s="66" t="s">
        <v>41</v>
      </c>
      <c r="L19" s="66" t="s">
        <v>7</v>
      </c>
      <c r="M19" s="67"/>
      <c r="N19" s="68"/>
      <c r="O19" s="68"/>
      <c r="P19" s="69"/>
      <c r="Q19" s="68"/>
      <c r="R19" s="68"/>
      <c r="S19" s="70"/>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31">
        <f t="shared" si="1"/>
        <v>0</v>
      </c>
      <c r="BB19" s="31">
        <f t="shared" si="2"/>
        <v>0</v>
      </c>
      <c r="BC19" s="72" t="str">
        <f t="shared" si="3"/>
        <v>INR Zero Only</v>
      </c>
      <c r="IE19" s="13">
        <v>1.01</v>
      </c>
      <c r="IF19" s="13" t="s">
        <v>33</v>
      </c>
      <c r="IG19" s="13" t="s">
        <v>30</v>
      </c>
      <c r="IH19" s="13">
        <v>123.223</v>
      </c>
      <c r="II19" s="13" t="s">
        <v>31</v>
      </c>
    </row>
    <row r="20" spans="1:243" s="12" customFormat="1" ht="33" customHeight="1">
      <c r="A20" s="32" t="s">
        <v>39</v>
      </c>
      <c r="B20" s="33"/>
      <c r="C20" s="34"/>
      <c r="D20" s="35"/>
      <c r="E20" s="35"/>
      <c r="F20" s="35"/>
      <c r="G20" s="35"/>
      <c r="H20" s="36"/>
      <c r="I20" s="36"/>
      <c r="J20" s="36"/>
      <c r="K20" s="36"/>
      <c r="L20" s="37"/>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SUM(BA13:BA19)</f>
        <v>0</v>
      </c>
      <c r="BB20" s="39">
        <f>SUM(BB13:BB19)</f>
        <v>0</v>
      </c>
      <c r="BC20" s="30" t="str">
        <f>SpellNumber($E$2,BB20)</f>
        <v>INR Zero Only</v>
      </c>
      <c r="IE20" s="13">
        <v>4</v>
      </c>
      <c r="IF20" s="13" t="s">
        <v>34</v>
      </c>
      <c r="IG20" s="13" t="s">
        <v>38</v>
      </c>
      <c r="IH20" s="13">
        <v>10</v>
      </c>
      <c r="II20" s="13" t="s">
        <v>31</v>
      </c>
    </row>
    <row r="21" spans="1:243" s="14" customFormat="1" ht="39" customHeight="1" hidden="1">
      <c r="A21" s="33" t="s">
        <v>43</v>
      </c>
      <c r="B21" s="40"/>
      <c r="C21" s="41"/>
      <c r="D21" s="42"/>
      <c r="E21" s="43" t="s">
        <v>40</v>
      </c>
      <c r="F21" s="44"/>
      <c r="G21" s="45"/>
      <c r="H21" s="46"/>
      <c r="I21" s="46"/>
      <c r="J21" s="46"/>
      <c r="K21" s="47"/>
      <c r="L21" s="48"/>
      <c r="M21" s="49"/>
      <c r="N21" s="50"/>
      <c r="O21" s="51"/>
      <c r="P21" s="51"/>
      <c r="Q21" s="51"/>
      <c r="R21" s="51"/>
      <c r="S21" s="51"/>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IF(ISBLANK(F21),0,IF(E21="Excess (+)",ROUND(BA20+(BA20*F21),2),IF(E21="Less (-)",ROUND(BA20+(BA20*F21*(-1)),2),0)))</f>
        <v>0</v>
      </c>
      <c r="BB21" s="53">
        <f>ROUND(BA21,0)</f>
        <v>0</v>
      </c>
      <c r="BC21" s="30" t="str">
        <f>SpellNumber(L21,BB21)</f>
        <v> Zero Only</v>
      </c>
      <c r="IE21" s="15"/>
      <c r="IF21" s="15"/>
      <c r="IG21" s="15"/>
      <c r="IH21" s="15"/>
      <c r="II21" s="15"/>
    </row>
    <row r="22" spans="1:243" s="14" customFormat="1" ht="51" customHeight="1">
      <c r="A22" s="32" t="s">
        <v>42</v>
      </c>
      <c r="B22" s="32"/>
      <c r="C22" s="84" t="str">
        <f>SpellNumber($E$2,BB20)</f>
        <v>INR Zero Only</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6"/>
      <c r="IE22" s="15"/>
      <c r="IF22" s="15"/>
      <c r="IG22" s="15"/>
      <c r="IH22" s="15"/>
      <c r="II22" s="15"/>
    </row>
    <row r="23" spans="3:243" s="10" customFormat="1" ht="15">
      <c r="C23" s="16"/>
      <c r="D23" s="16"/>
      <c r="E23" s="16"/>
      <c r="F23" s="16"/>
      <c r="G23" s="16"/>
      <c r="H23" s="16"/>
      <c r="I23" s="16"/>
      <c r="J23" s="16"/>
      <c r="K23" s="16"/>
      <c r="L23" s="16"/>
      <c r="M23" s="16"/>
      <c r="O23" s="16"/>
      <c r="BA23" s="16"/>
      <c r="BC23" s="16"/>
      <c r="IE23" s="11"/>
      <c r="IF23" s="11"/>
      <c r="IG23" s="11"/>
      <c r="IH23" s="11"/>
      <c r="II23" s="11"/>
    </row>
  </sheetData>
  <sheetProtection password="CE88" sheet="1"/>
  <mergeCells count="8">
    <mergeCell ref="A9:BC9"/>
    <mergeCell ref="C22:BC22"/>
    <mergeCell ref="A1:L1"/>
    <mergeCell ref="A4:BC4"/>
    <mergeCell ref="A5:BC5"/>
    <mergeCell ref="A6:BC6"/>
    <mergeCell ref="A7:BC7"/>
    <mergeCell ref="B8:BC8"/>
  </mergeCells>
  <dataValidations count="22">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allowBlank="1" showInputMessage="1" showErrorMessage="1" promptTitle="Units" prompt="Please enter Units in text" sqref="E13:E19"/>
    <dataValidation type="decimal" allowBlank="1" showInputMessage="1" showErrorMessage="1" errorTitle="Invalid Entry" error="Only Numeric Values are allowed. " sqref="A13 A16 A18">
      <formula1>0</formula1>
      <formula2>999999999999999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allowBlank="1" showInputMessage="1" showErrorMessage="1" sqref="K13:K19">
      <formula1>"Partial Conversion, Full Conversion"</formula1>
    </dataValidation>
    <dataValidation type="decimal" allowBlank="1" showInputMessage="1" showErrorMessage="1" promptTitle="Quantity" prompt="Please enter the Quantity for this item. " errorTitle="Invalid Entry" error="Only Numeric Values are allowed. " sqref="F13:F19 D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allowBlank="1" showInputMessage="1" showErrorMessage="1" promptTitle="Itemcode/Make" prompt="Please enter text" sqref="C13:C19"/>
    <dataValidation type="list" showInputMessage="1" showErrorMessage="1" sqref="I13:I19">
      <formula1>"Excess(+), Less(-)"</formula1>
    </dataValidation>
    <dataValidation allowBlank="1" showInputMessage="1" showErrorMessage="1" promptTitle="Addition / Deduction" prompt="Please Choose the correct One" sqref="J13:J19"/>
    <dataValidation allowBlank="1" showInputMessage="1" showErrorMessage="1" promptTitle="Item Description" prompt="Please enter Item Description in text" sqref="B16 B19"/>
    <dataValidation type="list" allowBlank="1" showInputMessage="1" showErrorMessage="1" sqref="L13:L19">
      <formula1>"INR"</formula1>
    </dataValidation>
  </dataValidations>
  <printOptions/>
  <pageMargins left="0.55" right="0.33" top="0.61" bottom="0.51" header="0.3" footer="0.3"/>
  <pageSetup horizontalDpi="600" verticalDpi="600" orientation="landscape" paperSize="9" scale="75" r:id="rId2"/>
  <drawing r:id="rId1"/>
</worksheet>
</file>

<file path=xl/worksheets/sheet12.xml><?xml version="1.0" encoding="utf-8"?>
<worksheet xmlns="http://schemas.openxmlformats.org/spreadsheetml/2006/main" xmlns:r="http://schemas.openxmlformats.org/officeDocument/2006/relationships">
  <sheetPr codeName="Sheet32">
    <tabColor theme="4" tint="-0.4999699890613556"/>
  </sheetPr>
  <dimension ref="A1:II23"/>
  <sheetViews>
    <sheetView showGridLines="0" zoomScale="73" zoomScaleNormal="73" zoomScalePageLayoutView="0" workbookViewId="0" topLeftCell="A4">
      <selection activeCell="BH9" sqref="BH9"/>
    </sheetView>
  </sheetViews>
  <sheetFormatPr defaultColWidth="9.140625" defaultRowHeight="15"/>
  <cols>
    <col min="1" max="1" width="14.57421875" style="16" customWidth="1"/>
    <col min="2" max="2" width="60.140625" style="16" customWidth="1"/>
    <col min="3" max="3" width="2.7109375" style="16" hidden="1" customWidth="1"/>
    <col min="4" max="4" width="14.57421875" style="16"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87" t="str">
        <f>B2&amp;" BoQ"</f>
        <v>Item Rate BoQ</v>
      </c>
      <c r="B1" s="87"/>
      <c r="C1" s="87"/>
      <c r="D1" s="87"/>
      <c r="E1" s="87"/>
      <c r="F1" s="87"/>
      <c r="G1" s="87"/>
      <c r="H1" s="87"/>
      <c r="I1" s="87"/>
      <c r="J1" s="87"/>
      <c r="K1" s="87"/>
      <c r="L1" s="87"/>
      <c r="M1" s="20"/>
      <c r="N1" s="20"/>
      <c r="O1" s="21"/>
      <c r="P1" s="21"/>
      <c r="Q1" s="22"/>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IE1" s="2"/>
      <c r="IF1" s="2"/>
      <c r="IG1" s="2"/>
      <c r="IH1" s="2"/>
      <c r="II1" s="2"/>
    </row>
    <row r="2" spans="1:55" s="1" customFormat="1" ht="25.5" customHeight="1" hidden="1">
      <c r="A2" s="3" t="s">
        <v>3</v>
      </c>
      <c r="B2" s="3" t="s">
        <v>4</v>
      </c>
      <c r="C2" s="19" t="s">
        <v>5</v>
      </c>
      <c r="D2" s="19" t="s">
        <v>6</v>
      </c>
      <c r="E2" s="3" t="s">
        <v>7</v>
      </c>
      <c r="F2" s="20"/>
      <c r="G2" s="20"/>
      <c r="H2" s="20"/>
      <c r="I2" s="20"/>
      <c r="J2" s="23"/>
      <c r="K2" s="23"/>
      <c r="L2" s="23"/>
      <c r="M2" s="20"/>
      <c r="N2" s="20"/>
      <c r="O2" s="21"/>
      <c r="P2" s="21"/>
      <c r="Q2" s="2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243" s="1" customFormat="1" ht="30" customHeight="1" hidden="1">
      <c r="A3" s="20" t="s">
        <v>8</v>
      </c>
      <c r="B3" s="20"/>
      <c r="C3" s="20" t="s">
        <v>9</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IE3" s="2"/>
      <c r="IF3" s="2"/>
      <c r="IG3" s="2"/>
      <c r="IH3" s="2"/>
      <c r="II3" s="2"/>
    </row>
    <row r="4" spans="1:243" s="4" customFormat="1" ht="30.75" customHeight="1">
      <c r="A4" s="88" t="s">
        <v>64</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5"/>
      <c r="IF4" s="5"/>
      <c r="IG4" s="5"/>
      <c r="IH4" s="5"/>
      <c r="II4" s="5"/>
    </row>
    <row r="5" spans="1:243" s="4" customFormat="1" ht="30.75" customHeight="1">
      <c r="A5" s="88" t="s">
        <v>132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5"/>
      <c r="IF5" s="5"/>
      <c r="IG5" s="5"/>
      <c r="IH5" s="5"/>
      <c r="II5" s="5"/>
    </row>
    <row r="6" spans="1:243" s="4" customFormat="1" ht="30.75" customHeight="1">
      <c r="A6" s="88" t="s">
        <v>65</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5"/>
      <c r="IF6" s="5"/>
      <c r="IG6" s="5"/>
      <c r="IH6" s="5"/>
      <c r="II6" s="5"/>
    </row>
    <row r="7" spans="1:243" s="4"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5"/>
      <c r="IF7" s="5"/>
      <c r="IG7" s="5"/>
      <c r="IH7" s="5"/>
      <c r="II7" s="5"/>
    </row>
    <row r="8" spans="1:243" s="6" customFormat="1" ht="65.25" customHeight="1">
      <c r="A8" s="24" t="s">
        <v>44</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7"/>
      <c r="IF8" s="7"/>
      <c r="IG8" s="7"/>
      <c r="IH8" s="7"/>
      <c r="II8" s="7"/>
    </row>
    <row r="9" spans="1:243" s="8" customFormat="1" ht="61.5" customHeight="1">
      <c r="A9" s="81" t="s">
        <v>131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9"/>
      <c r="IF9" s="9"/>
      <c r="IG9" s="9"/>
      <c r="IH9" s="9"/>
      <c r="II9" s="9"/>
    </row>
    <row r="10" spans="1:243" s="10" customFormat="1" ht="18.75" customHeight="1">
      <c r="A10" s="25" t="s">
        <v>47</v>
      </c>
      <c r="B10" s="25" t="s">
        <v>48</v>
      </c>
      <c r="C10" s="25" t="s">
        <v>48</v>
      </c>
      <c r="D10" s="25" t="s">
        <v>47</v>
      </c>
      <c r="E10" s="25" t="s">
        <v>48</v>
      </c>
      <c r="F10" s="25" t="s">
        <v>11</v>
      </c>
      <c r="G10" s="25" t="s">
        <v>11</v>
      </c>
      <c r="H10" s="25" t="s">
        <v>12</v>
      </c>
      <c r="I10" s="25" t="s">
        <v>48</v>
      </c>
      <c r="J10" s="25" t="s">
        <v>47</v>
      </c>
      <c r="K10" s="25" t="s">
        <v>49</v>
      </c>
      <c r="L10" s="25" t="s">
        <v>48</v>
      </c>
      <c r="M10" s="25" t="s">
        <v>47</v>
      </c>
      <c r="N10" s="25" t="s">
        <v>11</v>
      </c>
      <c r="O10" s="25" t="s">
        <v>11</v>
      </c>
      <c r="P10" s="25" t="s">
        <v>11</v>
      </c>
      <c r="Q10" s="25" t="s">
        <v>11</v>
      </c>
      <c r="R10" s="25" t="s">
        <v>12</v>
      </c>
      <c r="S10" s="25" t="s">
        <v>12</v>
      </c>
      <c r="T10" s="25" t="s">
        <v>11</v>
      </c>
      <c r="U10" s="25" t="s">
        <v>11</v>
      </c>
      <c r="V10" s="25" t="s">
        <v>11</v>
      </c>
      <c r="W10" s="25" t="s">
        <v>11</v>
      </c>
      <c r="X10" s="25" t="s">
        <v>12</v>
      </c>
      <c r="Y10" s="25" t="s">
        <v>12</v>
      </c>
      <c r="Z10" s="25" t="s">
        <v>11</v>
      </c>
      <c r="AA10" s="25" t="s">
        <v>11</v>
      </c>
      <c r="AB10" s="25" t="s">
        <v>11</v>
      </c>
      <c r="AC10" s="25" t="s">
        <v>11</v>
      </c>
      <c r="AD10" s="25" t="s">
        <v>12</v>
      </c>
      <c r="AE10" s="25" t="s">
        <v>12</v>
      </c>
      <c r="AF10" s="25" t="s">
        <v>11</v>
      </c>
      <c r="AG10" s="25" t="s">
        <v>11</v>
      </c>
      <c r="AH10" s="25" t="s">
        <v>11</v>
      </c>
      <c r="AI10" s="25" t="s">
        <v>11</v>
      </c>
      <c r="AJ10" s="25" t="s">
        <v>12</v>
      </c>
      <c r="AK10" s="25" t="s">
        <v>12</v>
      </c>
      <c r="AL10" s="25" t="s">
        <v>11</v>
      </c>
      <c r="AM10" s="25" t="s">
        <v>11</v>
      </c>
      <c r="AN10" s="25" t="s">
        <v>11</v>
      </c>
      <c r="AO10" s="25" t="s">
        <v>11</v>
      </c>
      <c r="AP10" s="25" t="s">
        <v>12</v>
      </c>
      <c r="AQ10" s="25" t="s">
        <v>12</v>
      </c>
      <c r="AR10" s="25" t="s">
        <v>11</v>
      </c>
      <c r="AS10" s="25" t="s">
        <v>11</v>
      </c>
      <c r="AT10" s="25" t="s">
        <v>47</v>
      </c>
      <c r="AU10" s="25" t="s">
        <v>47</v>
      </c>
      <c r="AV10" s="25" t="s">
        <v>12</v>
      </c>
      <c r="AW10" s="25" t="s">
        <v>12</v>
      </c>
      <c r="AX10" s="25" t="s">
        <v>47</v>
      </c>
      <c r="AY10" s="25" t="s">
        <v>47</v>
      </c>
      <c r="AZ10" s="25" t="s">
        <v>13</v>
      </c>
      <c r="BA10" s="25" t="s">
        <v>47</v>
      </c>
      <c r="BB10" s="25" t="s">
        <v>47</v>
      </c>
      <c r="BC10" s="25" t="s">
        <v>48</v>
      </c>
      <c r="IE10" s="11"/>
      <c r="IF10" s="11"/>
      <c r="IG10" s="11"/>
      <c r="IH10" s="11"/>
      <c r="II10" s="11"/>
    </row>
    <row r="11" spans="1:243" s="10" customFormat="1" ht="94.5" customHeight="1">
      <c r="A11" s="25" t="s">
        <v>0</v>
      </c>
      <c r="B11" s="25" t="s">
        <v>14</v>
      </c>
      <c r="C11" s="25" t="s">
        <v>1</v>
      </c>
      <c r="D11" s="25" t="s">
        <v>15</v>
      </c>
      <c r="E11" s="25" t="s">
        <v>16</v>
      </c>
      <c r="F11" s="25" t="s">
        <v>50</v>
      </c>
      <c r="G11" s="25"/>
      <c r="H11" s="25"/>
      <c r="I11" s="25" t="s">
        <v>17</v>
      </c>
      <c r="J11" s="25" t="s">
        <v>18</v>
      </c>
      <c r="K11" s="25" t="s">
        <v>19</v>
      </c>
      <c r="L11" s="25" t="s">
        <v>20</v>
      </c>
      <c r="M11" s="26" t="s">
        <v>51</v>
      </c>
      <c r="N11" s="25" t="s">
        <v>21</v>
      </c>
      <c r="O11" s="25" t="s">
        <v>22</v>
      </c>
      <c r="P11" s="25" t="s">
        <v>23</v>
      </c>
      <c r="Q11" s="25" t="s">
        <v>24</v>
      </c>
      <c r="R11" s="25"/>
      <c r="S11" s="25"/>
      <c r="T11" s="25" t="s">
        <v>25</v>
      </c>
      <c r="U11" s="25" t="s">
        <v>26</v>
      </c>
      <c r="V11" s="25" t="s">
        <v>27</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52</v>
      </c>
      <c r="BB11" s="28" t="s">
        <v>28</v>
      </c>
      <c r="BC11" s="28" t="s">
        <v>29</v>
      </c>
      <c r="IE11" s="11"/>
      <c r="IF11" s="11"/>
      <c r="IG11" s="11"/>
      <c r="IH11" s="11"/>
      <c r="II11" s="11"/>
    </row>
    <row r="12" spans="1:243" s="10" customFormat="1" ht="15">
      <c r="A12" s="29">
        <v>1</v>
      </c>
      <c r="B12" s="29">
        <v>2</v>
      </c>
      <c r="C12" s="29">
        <v>3</v>
      </c>
      <c r="D12" s="29">
        <v>4</v>
      </c>
      <c r="E12" s="29">
        <v>5</v>
      </c>
      <c r="F12" s="29">
        <v>6</v>
      </c>
      <c r="G12" s="29">
        <v>7</v>
      </c>
      <c r="H12" s="29">
        <v>8</v>
      </c>
      <c r="I12" s="29">
        <v>9</v>
      </c>
      <c r="J12" s="29">
        <v>10</v>
      </c>
      <c r="K12" s="29">
        <v>11</v>
      </c>
      <c r="L12" s="29">
        <v>12</v>
      </c>
      <c r="M12" s="29">
        <v>13</v>
      </c>
      <c r="N12" s="29">
        <v>14</v>
      </c>
      <c r="O12" s="29">
        <v>15</v>
      </c>
      <c r="P12" s="29">
        <v>16</v>
      </c>
      <c r="Q12" s="29">
        <v>17</v>
      </c>
      <c r="R12" s="29">
        <v>18</v>
      </c>
      <c r="S12" s="29">
        <v>19</v>
      </c>
      <c r="T12" s="29">
        <v>20</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53</v>
      </c>
      <c r="BB12" s="29">
        <v>54</v>
      </c>
      <c r="BC12" s="29">
        <v>55</v>
      </c>
      <c r="IE12" s="11"/>
      <c r="IF12" s="11"/>
      <c r="IG12" s="11"/>
      <c r="IH12" s="11"/>
      <c r="II12" s="11"/>
    </row>
    <row r="13" spans="1:243" s="12" customFormat="1" ht="146.25" customHeight="1">
      <c r="A13" s="55">
        <v>1</v>
      </c>
      <c r="B13" s="79" t="s">
        <v>133</v>
      </c>
      <c r="C13" s="58" t="s">
        <v>30</v>
      </c>
      <c r="D13" s="80">
        <v>72.7</v>
      </c>
      <c r="E13" s="61" t="s">
        <v>55</v>
      </c>
      <c r="F13" s="62">
        <v>0</v>
      </c>
      <c r="G13" s="63"/>
      <c r="H13" s="64"/>
      <c r="I13" s="65" t="s">
        <v>32</v>
      </c>
      <c r="J13" s="54">
        <f aca="true" t="shared" si="0" ref="J13:J19">IF(I13="Less(-)",-1,1)</f>
        <v>1</v>
      </c>
      <c r="K13" s="66" t="s">
        <v>41</v>
      </c>
      <c r="L13" s="66" t="s">
        <v>7</v>
      </c>
      <c r="M13" s="67"/>
      <c r="N13" s="68"/>
      <c r="O13" s="68"/>
      <c r="P13" s="69"/>
      <c r="Q13" s="68"/>
      <c r="R13" s="68"/>
      <c r="S13" s="70"/>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31">
        <f aca="true" t="shared" si="1" ref="BA13:BA19">total_amount_ba($B$2,$D$2,D13,F13,J13,K13,M13)</f>
        <v>0</v>
      </c>
      <c r="BB13" s="31">
        <f aca="true" t="shared" si="2" ref="BB13:BB19">BA13+SUM(N13:AZ13)</f>
        <v>0</v>
      </c>
      <c r="BC13" s="72" t="str">
        <f aca="true" t="shared" si="3" ref="BC13:BC19">SpellNumber(L13,BB13)</f>
        <v>INR Zero Only</v>
      </c>
      <c r="IE13" s="13">
        <v>1.01</v>
      </c>
      <c r="IF13" s="13" t="s">
        <v>33</v>
      </c>
      <c r="IG13" s="13" t="s">
        <v>30</v>
      </c>
      <c r="IH13" s="13">
        <v>123.223</v>
      </c>
      <c r="II13" s="13" t="s">
        <v>31</v>
      </c>
    </row>
    <row r="14" spans="1:243" s="12" customFormat="1" ht="98.25" customHeight="1">
      <c r="A14" s="29">
        <v>2</v>
      </c>
      <c r="B14" s="78" t="s">
        <v>135</v>
      </c>
      <c r="C14" s="58" t="s">
        <v>35</v>
      </c>
      <c r="D14" s="56">
        <v>72.7</v>
      </c>
      <c r="E14" s="61" t="s">
        <v>55</v>
      </c>
      <c r="F14" s="62">
        <v>0</v>
      </c>
      <c r="G14" s="63"/>
      <c r="H14" s="64"/>
      <c r="I14" s="65" t="s">
        <v>32</v>
      </c>
      <c r="J14" s="54">
        <f t="shared" si="0"/>
        <v>1</v>
      </c>
      <c r="K14" s="66" t="s">
        <v>41</v>
      </c>
      <c r="L14" s="66" t="s">
        <v>7</v>
      </c>
      <c r="M14" s="67"/>
      <c r="N14" s="68"/>
      <c r="O14" s="68"/>
      <c r="P14" s="69"/>
      <c r="Q14" s="68"/>
      <c r="R14" s="68"/>
      <c r="S14" s="70"/>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31">
        <f t="shared" si="1"/>
        <v>0</v>
      </c>
      <c r="BB14" s="31">
        <f t="shared" si="2"/>
        <v>0</v>
      </c>
      <c r="BC14" s="72" t="str">
        <f t="shared" si="3"/>
        <v>INR Zero Only</v>
      </c>
      <c r="IE14" s="13">
        <v>1.01</v>
      </c>
      <c r="IF14" s="13" t="s">
        <v>33</v>
      </c>
      <c r="IG14" s="13" t="s">
        <v>30</v>
      </c>
      <c r="IH14" s="13">
        <v>123.223</v>
      </c>
      <c r="II14" s="13" t="s">
        <v>31</v>
      </c>
    </row>
    <row r="15" spans="1:243" s="12" customFormat="1" ht="199.5" customHeight="1">
      <c r="A15" s="29">
        <v>3</v>
      </c>
      <c r="B15" s="77" t="s">
        <v>121</v>
      </c>
      <c r="C15" s="58" t="s">
        <v>36</v>
      </c>
      <c r="D15" s="75">
        <v>669.68</v>
      </c>
      <c r="E15" s="74" t="s">
        <v>55</v>
      </c>
      <c r="F15" s="62">
        <v>0</v>
      </c>
      <c r="G15" s="63"/>
      <c r="H15" s="64"/>
      <c r="I15" s="65" t="s">
        <v>32</v>
      </c>
      <c r="J15" s="54">
        <f t="shared" si="0"/>
        <v>1</v>
      </c>
      <c r="K15" s="66" t="s">
        <v>41</v>
      </c>
      <c r="L15" s="66" t="s">
        <v>7</v>
      </c>
      <c r="M15" s="67"/>
      <c r="N15" s="68"/>
      <c r="O15" s="68"/>
      <c r="P15" s="69"/>
      <c r="Q15" s="68"/>
      <c r="R15" s="68"/>
      <c r="S15" s="70"/>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31">
        <f t="shared" si="1"/>
        <v>0</v>
      </c>
      <c r="BB15" s="31">
        <f t="shared" si="2"/>
        <v>0</v>
      </c>
      <c r="BC15" s="72" t="str">
        <f t="shared" si="3"/>
        <v>INR Zero Only</v>
      </c>
      <c r="IE15" s="13">
        <v>1.01</v>
      </c>
      <c r="IF15" s="13" t="s">
        <v>33</v>
      </c>
      <c r="IG15" s="13" t="s">
        <v>30</v>
      </c>
      <c r="IH15" s="13">
        <v>123.223</v>
      </c>
      <c r="II15" s="13" t="s">
        <v>31</v>
      </c>
    </row>
    <row r="16" spans="1:243" s="12" customFormat="1" ht="103.5" customHeight="1">
      <c r="A16" s="55">
        <v>4</v>
      </c>
      <c r="B16" s="77" t="s">
        <v>134</v>
      </c>
      <c r="C16" s="58" t="s">
        <v>37</v>
      </c>
      <c r="D16" s="75">
        <v>669.68</v>
      </c>
      <c r="E16" s="74" t="s">
        <v>55</v>
      </c>
      <c r="F16" s="62">
        <v>0</v>
      </c>
      <c r="G16" s="63"/>
      <c r="H16" s="64"/>
      <c r="I16" s="65" t="s">
        <v>32</v>
      </c>
      <c r="J16" s="54">
        <f t="shared" si="0"/>
        <v>1</v>
      </c>
      <c r="K16" s="66" t="s">
        <v>41</v>
      </c>
      <c r="L16" s="66" t="s">
        <v>7</v>
      </c>
      <c r="M16" s="67"/>
      <c r="N16" s="68"/>
      <c r="O16" s="68"/>
      <c r="P16" s="69"/>
      <c r="Q16" s="68"/>
      <c r="R16" s="68"/>
      <c r="S16" s="70"/>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31">
        <f t="shared" si="1"/>
        <v>0</v>
      </c>
      <c r="BB16" s="31">
        <f t="shared" si="2"/>
        <v>0</v>
      </c>
      <c r="BC16" s="72" t="str">
        <f t="shared" si="3"/>
        <v>INR Zero Only</v>
      </c>
      <c r="IE16" s="13">
        <v>1.01</v>
      </c>
      <c r="IF16" s="13" t="s">
        <v>33</v>
      </c>
      <c r="IG16" s="13" t="s">
        <v>30</v>
      </c>
      <c r="IH16" s="13">
        <v>123.223</v>
      </c>
      <c r="II16" s="13" t="s">
        <v>31</v>
      </c>
    </row>
    <row r="17" spans="1:243" s="12" customFormat="1" ht="197.25" customHeight="1">
      <c r="A17" s="29">
        <v>5</v>
      </c>
      <c r="B17" s="77" t="s">
        <v>122</v>
      </c>
      <c r="C17" s="58" t="s">
        <v>45</v>
      </c>
      <c r="D17" s="75">
        <v>107.92</v>
      </c>
      <c r="E17" s="74" t="s">
        <v>55</v>
      </c>
      <c r="F17" s="62">
        <v>0</v>
      </c>
      <c r="G17" s="63"/>
      <c r="H17" s="64"/>
      <c r="I17" s="65" t="s">
        <v>32</v>
      </c>
      <c r="J17" s="54">
        <f t="shared" si="0"/>
        <v>1</v>
      </c>
      <c r="K17" s="66" t="s">
        <v>41</v>
      </c>
      <c r="L17" s="66" t="s">
        <v>7</v>
      </c>
      <c r="M17" s="67"/>
      <c r="N17" s="68"/>
      <c r="O17" s="68"/>
      <c r="P17" s="69"/>
      <c r="Q17" s="68"/>
      <c r="R17" s="68"/>
      <c r="S17" s="70"/>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31">
        <f t="shared" si="1"/>
        <v>0</v>
      </c>
      <c r="BB17" s="31">
        <f t="shared" si="2"/>
        <v>0</v>
      </c>
      <c r="BC17" s="72" t="str">
        <f t="shared" si="3"/>
        <v>INR Zero Only</v>
      </c>
      <c r="IE17" s="13">
        <v>1.01</v>
      </c>
      <c r="IF17" s="13" t="s">
        <v>33</v>
      </c>
      <c r="IG17" s="13" t="s">
        <v>30</v>
      </c>
      <c r="IH17" s="13">
        <v>123.223</v>
      </c>
      <c r="II17" s="13" t="s">
        <v>31</v>
      </c>
    </row>
    <row r="18" spans="1:243" s="12" customFormat="1" ht="177.75" customHeight="1">
      <c r="A18" s="55">
        <v>6</v>
      </c>
      <c r="B18" s="77" t="s">
        <v>123</v>
      </c>
      <c r="C18" s="58" t="s">
        <v>53</v>
      </c>
      <c r="D18" s="75">
        <v>43.92</v>
      </c>
      <c r="E18" s="74" t="s">
        <v>55</v>
      </c>
      <c r="F18" s="62">
        <v>0</v>
      </c>
      <c r="G18" s="63"/>
      <c r="H18" s="64"/>
      <c r="I18" s="65" t="s">
        <v>32</v>
      </c>
      <c r="J18" s="54">
        <f t="shared" si="0"/>
        <v>1</v>
      </c>
      <c r="K18" s="66" t="s">
        <v>41</v>
      </c>
      <c r="L18" s="66" t="s">
        <v>7</v>
      </c>
      <c r="M18" s="67"/>
      <c r="N18" s="68"/>
      <c r="O18" s="68"/>
      <c r="P18" s="69"/>
      <c r="Q18" s="68"/>
      <c r="R18" s="68"/>
      <c r="S18" s="70"/>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31">
        <f t="shared" si="1"/>
        <v>0</v>
      </c>
      <c r="BB18" s="31">
        <f t="shared" si="2"/>
        <v>0</v>
      </c>
      <c r="BC18" s="72" t="str">
        <f t="shared" si="3"/>
        <v>INR Zero Only</v>
      </c>
      <c r="IE18" s="13">
        <v>1.01</v>
      </c>
      <c r="IF18" s="13" t="s">
        <v>33</v>
      </c>
      <c r="IG18" s="13" t="s">
        <v>30</v>
      </c>
      <c r="IH18" s="13">
        <v>123.223</v>
      </c>
      <c r="II18" s="13" t="s">
        <v>31</v>
      </c>
    </row>
    <row r="19" spans="1:243" s="12" customFormat="1" ht="71.25" customHeight="1">
      <c r="A19" s="29">
        <v>7</v>
      </c>
      <c r="B19" s="77" t="s">
        <v>61</v>
      </c>
      <c r="C19" s="58" t="s">
        <v>46</v>
      </c>
      <c r="D19" s="76">
        <v>43.92</v>
      </c>
      <c r="E19" s="74" t="s">
        <v>55</v>
      </c>
      <c r="F19" s="62">
        <v>0</v>
      </c>
      <c r="G19" s="63"/>
      <c r="H19" s="64"/>
      <c r="I19" s="65" t="s">
        <v>32</v>
      </c>
      <c r="J19" s="54">
        <f t="shared" si="0"/>
        <v>1</v>
      </c>
      <c r="K19" s="66" t="s">
        <v>41</v>
      </c>
      <c r="L19" s="66" t="s">
        <v>7</v>
      </c>
      <c r="M19" s="67"/>
      <c r="N19" s="68"/>
      <c r="O19" s="68"/>
      <c r="P19" s="69"/>
      <c r="Q19" s="68"/>
      <c r="R19" s="68"/>
      <c r="S19" s="70"/>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31">
        <f t="shared" si="1"/>
        <v>0</v>
      </c>
      <c r="BB19" s="31">
        <f t="shared" si="2"/>
        <v>0</v>
      </c>
      <c r="BC19" s="72" t="str">
        <f t="shared" si="3"/>
        <v>INR Zero Only</v>
      </c>
      <c r="IE19" s="13">
        <v>1.01</v>
      </c>
      <c r="IF19" s="13" t="s">
        <v>33</v>
      </c>
      <c r="IG19" s="13" t="s">
        <v>30</v>
      </c>
      <c r="IH19" s="13">
        <v>123.223</v>
      </c>
      <c r="II19" s="13" t="s">
        <v>31</v>
      </c>
    </row>
    <row r="20" spans="1:243" s="12" customFormat="1" ht="33" customHeight="1">
      <c r="A20" s="32" t="s">
        <v>39</v>
      </c>
      <c r="B20" s="33"/>
      <c r="C20" s="34"/>
      <c r="D20" s="35"/>
      <c r="E20" s="35"/>
      <c r="F20" s="35"/>
      <c r="G20" s="35"/>
      <c r="H20" s="36"/>
      <c r="I20" s="36"/>
      <c r="J20" s="36"/>
      <c r="K20" s="36"/>
      <c r="L20" s="37"/>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SUM(BA13:BA19)</f>
        <v>0</v>
      </c>
      <c r="BB20" s="39">
        <f>SUM(BB13:BB19)</f>
        <v>0</v>
      </c>
      <c r="BC20" s="30" t="str">
        <f>SpellNumber($E$2,BB20)</f>
        <v>INR Zero Only</v>
      </c>
      <c r="IE20" s="13">
        <v>4</v>
      </c>
      <c r="IF20" s="13" t="s">
        <v>34</v>
      </c>
      <c r="IG20" s="13" t="s">
        <v>38</v>
      </c>
      <c r="IH20" s="13">
        <v>10</v>
      </c>
      <c r="II20" s="13" t="s">
        <v>31</v>
      </c>
    </row>
    <row r="21" spans="1:243" s="14" customFormat="1" ht="39" customHeight="1" hidden="1">
      <c r="A21" s="33" t="s">
        <v>43</v>
      </c>
      <c r="B21" s="40"/>
      <c r="C21" s="41"/>
      <c r="D21" s="42"/>
      <c r="E21" s="43" t="s">
        <v>40</v>
      </c>
      <c r="F21" s="44"/>
      <c r="G21" s="45"/>
      <c r="H21" s="46"/>
      <c r="I21" s="46"/>
      <c r="J21" s="46"/>
      <c r="K21" s="47"/>
      <c r="L21" s="48"/>
      <c r="M21" s="49"/>
      <c r="N21" s="50"/>
      <c r="O21" s="51"/>
      <c r="P21" s="51"/>
      <c r="Q21" s="51"/>
      <c r="R21" s="51"/>
      <c r="S21" s="51"/>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IF(ISBLANK(F21),0,IF(E21="Excess (+)",ROUND(BA20+(BA20*F21),2),IF(E21="Less (-)",ROUND(BA20+(BA20*F21*(-1)),2),0)))</f>
        <v>0</v>
      </c>
      <c r="BB21" s="53">
        <f>ROUND(BA21,0)</f>
        <v>0</v>
      </c>
      <c r="BC21" s="30" t="str">
        <f>SpellNumber(L21,BB21)</f>
        <v> Zero Only</v>
      </c>
      <c r="IE21" s="15"/>
      <c r="IF21" s="15"/>
      <c r="IG21" s="15"/>
      <c r="IH21" s="15"/>
      <c r="II21" s="15"/>
    </row>
    <row r="22" spans="1:243" s="14" customFormat="1" ht="51" customHeight="1">
      <c r="A22" s="32" t="s">
        <v>42</v>
      </c>
      <c r="B22" s="32"/>
      <c r="C22" s="84" t="str">
        <f>SpellNumber($E$2,BB20)</f>
        <v>INR Zero Only</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6"/>
      <c r="IE22" s="15"/>
      <c r="IF22" s="15"/>
      <c r="IG22" s="15"/>
      <c r="IH22" s="15"/>
      <c r="II22" s="15"/>
    </row>
    <row r="23" spans="3:243" s="10" customFormat="1" ht="15">
      <c r="C23" s="16"/>
      <c r="D23" s="16"/>
      <c r="E23" s="16"/>
      <c r="F23" s="16"/>
      <c r="G23" s="16"/>
      <c r="H23" s="16"/>
      <c r="I23" s="16"/>
      <c r="J23" s="16"/>
      <c r="K23" s="16"/>
      <c r="L23" s="16"/>
      <c r="M23" s="16"/>
      <c r="O23" s="16"/>
      <c r="BA23" s="16"/>
      <c r="BC23" s="16"/>
      <c r="IE23" s="11"/>
      <c r="IF23" s="11"/>
      <c r="IG23" s="11"/>
      <c r="IH23" s="11"/>
      <c r="II23" s="11"/>
    </row>
  </sheetData>
  <sheetProtection password="CE88" sheet="1"/>
  <mergeCells count="8">
    <mergeCell ref="A9:BC9"/>
    <mergeCell ref="C22:BC22"/>
    <mergeCell ref="A1:L1"/>
    <mergeCell ref="A4:BC4"/>
    <mergeCell ref="A5:BC5"/>
    <mergeCell ref="A6:BC6"/>
    <mergeCell ref="A7:BC7"/>
    <mergeCell ref="B8:BC8"/>
  </mergeCells>
  <dataValidations count="22">
    <dataValidation type="list" allowBlank="1" showInputMessage="1" showErrorMessage="1" sqref="L13:L19">
      <formula1>"INR"</formula1>
    </dataValidation>
    <dataValidation allowBlank="1" showInputMessage="1" showErrorMessage="1" promptTitle="Item Description" prompt="Please enter Item Description in text" sqref="B16 B19"/>
    <dataValidation allowBlank="1" showInputMessage="1" showErrorMessage="1" promptTitle="Addition / Deduction" prompt="Please Choose the correct One" sqref="J13:J19"/>
    <dataValidation type="list" showInputMessage="1" showErrorMessage="1" sqref="I13:I19">
      <formula1>"Excess(+), Less(-)"</formula1>
    </dataValidation>
    <dataValidation allowBlank="1" showInputMessage="1" showErrorMessage="1" promptTitle="Itemcode/Make" prompt="Please enter text" sqref="C13:C19"/>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9 D14">
      <formula1>0</formula1>
      <formula2>999999999999999</formula2>
    </dataValidation>
    <dataValidation type="list" allowBlank="1" showInputMessage="1" showErrorMessage="1" sqref="K13:K19">
      <formula1>"Partial Conversion, Full Conversion"</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allowBlank="1" showInputMessage="1" showErrorMessage="1" errorTitle="Invalid Entry" error="Only Numeric Values are allowed. " sqref="A13 A16 A18">
      <formula1>0</formula1>
      <formula2>999999999999999</formula2>
    </dataValidation>
    <dataValidation allowBlank="1" showInputMessage="1" showErrorMessage="1" promptTitle="Units" prompt="Please enter Units in text" sqref="E13:E19"/>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s>
  <printOptions/>
  <pageMargins left="0.55" right="0.33" top="0.61" bottom="0.51" header="0.3" footer="0.3"/>
  <pageSetup horizontalDpi="600" verticalDpi="600" orientation="landscape" paperSize="9" scale="75" r:id="rId2"/>
  <drawing r:id="rId1"/>
</worksheet>
</file>

<file path=xl/worksheets/sheet13.xml><?xml version="1.0" encoding="utf-8"?>
<worksheet xmlns="http://schemas.openxmlformats.org/spreadsheetml/2006/main" xmlns:r="http://schemas.openxmlformats.org/officeDocument/2006/relationships">
  <sheetPr codeName="Sheet33">
    <tabColor theme="4" tint="-0.4999699890613556"/>
  </sheetPr>
  <dimension ref="A1:II23"/>
  <sheetViews>
    <sheetView showGridLines="0" zoomScale="73" zoomScaleNormal="73" zoomScalePageLayoutView="0" workbookViewId="0" topLeftCell="A1">
      <selection activeCell="BE11" sqref="BE11"/>
    </sheetView>
  </sheetViews>
  <sheetFormatPr defaultColWidth="9.140625" defaultRowHeight="15"/>
  <cols>
    <col min="1" max="1" width="14.57421875" style="16" customWidth="1"/>
    <col min="2" max="2" width="60.140625" style="16" customWidth="1"/>
    <col min="3" max="3" width="2.7109375" style="16" hidden="1" customWidth="1"/>
    <col min="4" max="4" width="14.57421875" style="16"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87" t="str">
        <f>B2&amp;" BoQ"</f>
        <v>Item Rate BoQ</v>
      </c>
      <c r="B1" s="87"/>
      <c r="C1" s="87"/>
      <c r="D1" s="87"/>
      <c r="E1" s="87"/>
      <c r="F1" s="87"/>
      <c r="G1" s="87"/>
      <c r="H1" s="87"/>
      <c r="I1" s="87"/>
      <c r="J1" s="87"/>
      <c r="K1" s="87"/>
      <c r="L1" s="87"/>
      <c r="M1" s="20"/>
      <c r="N1" s="20"/>
      <c r="O1" s="21"/>
      <c r="P1" s="21"/>
      <c r="Q1" s="22"/>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IE1" s="2"/>
      <c r="IF1" s="2"/>
      <c r="IG1" s="2"/>
      <c r="IH1" s="2"/>
      <c r="II1" s="2"/>
    </row>
    <row r="2" spans="1:55" s="1" customFormat="1" ht="25.5" customHeight="1" hidden="1">
      <c r="A2" s="3" t="s">
        <v>3</v>
      </c>
      <c r="B2" s="3" t="s">
        <v>4</v>
      </c>
      <c r="C2" s="19" t="s">
        <v>5</v>
      </c>
      <c r="D2" s="19" t="s">
        <v>6</v>
      </c>
      <c r="E2" s="3" t="s">
        <v>7</v>
      </c>
      <c r="F2" s="20"/>
      <c r="G2" s="20"/>
      <c r="H2" s="20"/>
      <c r="I2" s="20"/>
      <c r="J2" s="23"/>
      <c r="K2" s="23"/>
      <c r="L2" s="23"/>
      <c r="M2" s="20"/>
      <c r="N2" s="20"/>
      <c r="O2" s="21"/>
      <c r="P2" s="21"/>
      <c r="Q2" s="2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243" s="1" customFormat="1" ht="30" customHeight="1" hidden="1">
      <c r="A3" s="20" t="s">
        <v>8</v>
      </c>
      <c r="B3" s="20"/>
      <c r="C3" s="20" t="s">
        <v>9</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IE3" s="2"/>
      <c r="IF3" s="2"/>
      <c r="IG3" s="2"/>
      <c r="IH3" s="2"/>
      <c r="II3" s="2"/>
    </row>
    <row r="4" spans="1:243" s="4" customFormat="1" ht="30.75" customHeight="1">
      <c r="A4" s="88" t="s">
        <v>64</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5"/>
      <c r="IF4" s="5"/>
      <c r="IG4" s="5"/>
      <c r="IH4" s="5"/>
      <c r="II4" s="5"/>
    </row>
    <row r="5" spans="1:243" s="4" customFormat="1" ht="30.75" customHeight="1">
      <c r="A5" s="88" t="s">
        <v>136</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5"/>
      <c r="IF5" s="5"/>
      <c r="IG5" s="5"/>
      <c r="IH5" s="5"/>
      <c r="II5" s="5"/>
    </row>
    <row r="6" spans="1:243" s="4" customFormat="1" ht="30.75" customHeight="1">
      <c r="A6" s="88" t="s">
        <v>65</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5"/>
      <c r="IF6" s="5"/>
      <c r="IG6" s="5"/>
      <c r="IH6" s="5"/>
      <c r="II6" s="5"/>
    </row>
    <row r="7" spans="1:243" s="4"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5"/>
      <c r="IF7" s="5"/>
      <c r="IG7" s="5"/>
      <c r="IH7" s="5"/>
      <c r="II7" s="5"/>
    </row>
    <row r="8" spans="1:243" s="6" customFormat="1" ht="65.25" customHeight="1">
      <c r="A8" s="24" t="s">
        <v>44</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7"/>
      <c r="IF8" s="7"/>
      <c r="IG8" s="7"/>
      <c r="IH8" s="7"/>
      <c r="II8" s="7"/>
    </row>
    <row r="9" spans="1:243" s="8" customFormat="1" ht="61.5" customHeight="1">
      <c r="A9" s="81" t="s">
        <v>137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9"/>
      <c r="IF9" s="9"/>
      <c r="IG9" s="9"/>
      <c r="IH9" s="9"/>
      <c r="II9" s="9"/>
    </row>
    <row r="10" spans="1:243" s="10" customFormat="1" ht="18.75" customHeight="1">
      <c r="A10" s="25" t="s">
        <v>47</v>
      </c>
      <c r="B10" s="25" t="s">
        <v>48</v>
      </c>
      <c r="C10" s="25" t="s">
        <v>48</v>
      </c>
      <c r="D10" s="25" t="s">
        <v>47</v>
      </c>
      <c r="E10" s="25" t="s">
        <v>48</v>
      </c>
      <c r="F10" s="25" t="s">
        <v>11</v>
      </c>
      <c r="G10" s="25" t="s">
        <v>11</v>
      </c>
      <c r="H10" s="25" t="s">
        <v>12</v>
      </c>
      <c r="I10" s="25" t="s">
        <v>48</v>
      </c>
      <c r="J10" s="25" t="s">
        <v>47</v>
      </c>
      <c r="K10" s="25" t="s">
        <v>49</v>
      </c>
      <c r="L10" s="25" t="s">
        <v>48</v>
      </c>
      <c r="M10" s="25" t="s">
        <v>47</v>
      </c>
      <c r="N10" s="25" t="s">
        <v>11</v>
      </c>
      <c r="O10" s="25" t="s">
        <v>11</v>
      </c>
      <c r="P10" s="25" t="s">
        <v>11</v>
      </c>
      <c r="Q10" s="25" t="s">
        <v>11</v>
      </c>
      <c r="R10" s="25" t="s">
        <v>12</v>
      </c>
      <c r="S10" s="25" t="s">
        <v>12</v>
      </c>
      <c r="T10" s="25" t="s">
        <v>11</v>
      </c>
      <c r="U10" s="25" t="s">
        <v>11</v>
      </c>
      <c r="V10" s="25" t="s">
        <v>11</v>
      </c>
      <c r="W10" s="25" t="s">
        <v>11</v>
      </c>
      <c r="X10" s="25" t="s">
        <v>12</v>
      </c>
      <c r="Y10" s="25" t="s">
        <v>12</v>
      </c>
      <c r="Z10" s="25" t="s">
        <v>11</v>
      </c>
      <c r="AA10" s="25" t="s">
        <v>11</v>
      </c>
      <c r="AB10" s="25" t="s">
        <v>11</v>
      </c>
      <c r="AC10" s="25" t="s">
        <v>11</v>
      </c>
      <c r="AD10" s="25" t="s">
        <v>12</v>
      </c>
      <c r="AE10" s="25" t="s">
        <v>12</v>
      </c>
      <c r="AF10" s="25" t="s">
        <v>11</v>
      </c>
      <c r="AG10" s="25" t="s">
        <v>11</v>
      </c>
      <c r="AH10" s="25" t="s">
        <v>11</v>
      </c>
      <c r="AI10" s="25" t="s">
        <v>11</v>
      </c>
      <c r="AJ10" s="25" t="s">
        <v>12</v>
      </c>
      <c r="AK10" s="25" t="s">
        <v>12</v>
      </c>
      <c r="AL10" s="25" t="s">
        <v>11</v>
      </c>
      <c r="AM10" s="25" t="s">
        <v>11</v>
      </c>
      <c r="AN10" s="25" t="s">
        <v>11</v>
      </c>
      <c r="AO10" s="25" t="s">
        <v>11</v>
      </c>
      <c r="AP10" s="25" t="s">
        <v>12</v>
      </c>
      <c r="AQ10" s="25" t="s">
        <v>12</v>
      </c>
      <c r="AR10" s="25" t="s">
        <v>11</v>
      </c>
      <c r="AS10" s="25" t="s">
        <v>11</v>
      </c>
      <c r="AT10" s="25" t="s">
        <v>47</v>
      </c>
      <c r="AU10" s="25" t="s">
        <v>47</v>
      </c>
      <c r="AV10" s="25" t="s">
        <v>12</v>
      </c>
      <c r="AW10" s="25" t="s">
        <v>12</v>
      </c>
      <c r="AX10" s="25" t="s">
        <v>47</v>
      </c>
      <c r="AY10" s="25" t="s">
        <v>47</v>
      </c>
      <c r="AZ10" s="25" t="s">
        <v>13</v>
      </c>
      <c r="BA10" s="25" t="s">
        <v>47</v>
      </c>
      <c r="BB10" s="25" t="s">
        <v>47</v>
      </c>
      <c r="BC10" s="25" t="s">
        <v>48</v>
      </c>
      <c r="IE10" s="11"/>
      <c r="IF10" s="11"/>
      <c r="IG10" s="11"/>
      <c r="IH10" s="11"/>
      <c r="II10" s="11"/>
    </row>
    <row r="11" spans="1:243" s="10" customFormat="1" ht="94.5" customHeight="1">
      <c r="A11" s="25" t="s">
        <v>0</v>
      </c>
      <c r="B11" s="25" t="s">
        <v>14</v>
      </c>
      <c r="C11" s="25" t="s">
        <v>1</v>
      </c>
      <c r="D11" s="25" t="s">
        <v>15</v>
      </c>
      <c r="E11" s="25" t="s">
        <v>16</v>
      </c>
      <c r="F11" s="25" t="s">
        <v>50</v>
      </c>
      <c r="G11" s="25"/>
      <c r="H11" s="25"/>
      <c r="I11" s="25" t="s">
        <v>17</v>
      </c>
      <c r="J11" s="25" t="s">
        <v>18</v>
      </c>
      <c r="K11" s="25" t="s">
        <v>19</v>
      </c>
      <c r="L11" s="25" t="s">
        <v>20</v>
      </c>
      <c r="M11" s="26" t="s">
        <v>51</v>
      </c>
      <c r="N11" s="25" t="s">
        <v>21</v>
      </c>
      <c r="O11" s="25" t="s">
        <v>22</v>
      </c>
      <c r="P11" s="25" t="s">
        <v>23</v>
      </c>
      <c r="Q11" s="25" t="s">
        <v>24</v>
      </c>
      <c r="R11" s="25"/>
      <c r="S11" s="25"/>
      <c r="T11" s="25" t="s">
        <v>25</v>
      </c>
      <c r="U11" s="25" t="s">
        <v>26</v>
      </c>
      <c r="V11" s="25" t="s">
        <v>27</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52</v>
      </c>
      <c r="BB11" s="28" t="s">
        <v>28</v>
      </c>
      <c r="BC11" s="28" t="s">
        <v>29</v>
      </c>
      <c r="IE11" s="11"/>
      <c r="IF11" s="11"/>
      <c r="IG11" s="11"/>
      <c r="IH11" s="11"/>
      <c r="II11" s="11"/>
    </row>
    <row r="12" spans="1:243" s="10" customFormat="1" ht="15">
      <c r="A12" s="29">
        <v>1</v>
      </c>
      <c r="B12" s="29">
        <v>2</v>
      </c>
      <c r="C12" s="29">
        <v>3</v>
      </c>
      <c r="D12" s="29">
        <v>4</v>
      </c>
      <c r="E12" s="29">
        <v>5</v>
      </c>
      <c r="F12" s="29">
        <v>6</v>
      </c>
      <c r="G12" s="29">
        <v>7</v>
      </c>
      <c r="H12" s="29">
        <v>8</v>
      </c>
      <c r="I12" s="29">
        <v>9</v>
      </c>
      <c r="J12" s="29">
        <v>10</v>
      </c>
      <c r="K12" s="29">
        <v>11</v>
      </c>
      <c r="L12" s="29">
        <v>12</v>
      </c>
      <c r="M12" s="29">
        <v>13</v>
      </c>
      <c r="N12" s="29">
        <v>14</v>
      </c>
      <c r="O12" s="29">
        <v>15</v>
      </c>
      <c r="P12" s="29">
        <v>16</v>
      </c>
      <c r="Q12" s="29">
        <v>17</v>
      </c>
      <c r="R12" s="29">
        <v>18</v>
      </c>
      <c r="S12" s="29">
        <v>19</v>
      </c>
      <c r="T12" s="29">
        <v>20</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53</v>
      </c>
      <c r="BB12" s="29">
        <v>54</v>
      </c>
      <c r="BC12" s="29">
        <v>55</v>
      </c>
      <c r="IE12" s="11"/>
      <c r="IF12" s="11"/>
      <c r="IG12" s="11"/>
      <c r="IH12" s="11"/>
      <c r="II12" s="11"/>
    </row>
    <row r="13" spans="1:243" s="12" customFormat="1" ht="146.25" customHeight="1">
      <c r="A13" s="55">
        <v>1</v>
      </c>
      <c r="B13" s="79" t="s">
        <v>138</v>
      </c>
      <c r="C13" s="58" t="s">
        <v>30</v>
      </c>
      <c r="D13" s="80">
        <v>74.44</v>
      </c>
      <c r="E13" s="61" t="s">
        <v>55</v>
      </c>
      <c r="F13" s="62">
        <v>0</v>
      </c>
      <c r="G13" s="63"/>
      <c r="H13" s="64"/>
      <c r="I13" s="65" t="s">
        <v>32</v>
      </c>
      <c r="J13" s="54">
        <f aca="true" t="shared" si="0" ref="J13:J19">IF(I13="Less(-)",-1,1)</f>
        <v>1</v>
      </c>
      <c r="K13" s="66" t="s">
        <v>41</v>
      </c>
      <c r="L13" s="66" t="s">
        <v>7</v>
      </c>
      <c r="M13" s="67"/>
      <c r="N13" s="68"/>
      <c r="O13" s="68"/>
      <c r="P13" s="69"/>
      <c r="Q13" s="68"/>
      <c r="R13" s="68"/>
      <c r="S13" s="70"/>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31">
        <f aca="true" t="shared" si="1" ref="BA13:BA19">total_amount_ba($B$2,$D$2,D13,F13,J13,K13,M13)</f>
        <v>0</v>
      </c>
      <c r="BB13" s="31">
        <f aca="true" t="shared" si="2" ref="BB13:BB19">BA13+SUM(N13:AZ13)</f>
        <v>0</v>
      </c>
      <c r="BC13" s="72" t="str">
        <f aca="true" t="shared" si="3" ref="BC13:BC19">SpellNumber(L13,BB13)</f>
        <v>INR Zero Only</v>
      </c>
      <c r="IE13" s="13">
        <v>1.01</v>
      </c>
      <c r="IF13" s="13" t="s">
        <v>33</v>
      </c>
      <c r="IG13" s="13" t="s">
        <v>30</v>
      </c>
      <c r="IH13" s="13">
        <v>123.223</v>
      </c>
      <c r="II13" s="13" t="s">
        <v>31</v>
      </c>
    </row>
    <row r="14" spans="1:243" s="12" customFormat="1" ht="98.25" customHeight="1">
      <c r="A14" s="29">
        <v>2</v>
      </c>
      <c r="B14" s="78" t="s">
        <v>89</v>
      </c>
      <c r="C14" s="58" t="s">
        <v>35</v>
      </c>
      <c r="D14" s="56">
        <v>74.44</v>
      </c>
      <c r="E14" s="61" t="s">
        <v>55</v>
      </c>
      <c r="F14" s="62">
        <v>0</v>
      </c>
      <c r="G14" s="63"/>
      <c r="H14" s="64"/>
      <c r="I14" s="65" t="s">
        <v>32</v>
      </c>
      <c r="J14" s="54">
        <f t="shared" si="0"/>
        <v>1</v>
      </c>
      <c r="K14" s="66" t="s">
        <v>41</v>
      </c>
      <c r="L14" s="66" t="s">
        <v>7</v>
      </c>
      <c r="M14" s="67"/>
      <c r="N14" s="68"/>
      <c r="O14" s="68"/>
      <c r="P14" s="69"/>
      <c r="Q14" s="68"/>
      <c r="R14" s="68"/>
      <c r="S14" s="70"/>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31">
        <f t="shared" si="1"/>
        <v>0</v>
      </c>
      <c r="BB14" s="31">
        <f t="shared" si="2"/>
        <v>0</v>
      </c>
      <c r="BC14" s="72" t="str">
        <f t="shared" si="3"/>
        <v>INR Zero Only</v>
      </c>
      <c r="IE14" s="13">
        <v>1.01</v>
      </c>
      <c r="IF14" s="13" t="s">
        <v>33</v>
      </c>
      <c r="IG14" s="13" t="s">
        <v>30</v>
      </c>
      <c r="IH14" s="13">
        <v>123.223</v>
      </c>
      <c r="II14" s="13" t="s">
        <v>31</v>
      </c>
    </row>
    <row r="15" spans="1:243" s="12" customFormat="1" ht="199.5" customHeight="1">
      <c r="A15" s="29">
        <v>3</v>
      </c>
      <c r="B15" s="77" t="s">
        <v>121</v>
      </c>
      <c r="C15" s="58" t="s">
        <v>36</v>
      </c>
      <c r="D15" s="75">
        <v>669.68</v>
      </c>
      <c r="E15" s="74" t="s">
        <v>55</v>
      </c>
      <c r="F15" s="62">
        <v>0</v>
      </c>
      <c r="G15" s="63"/>
      <c r="H15" s="64"/>
      <c r="I15" s="65" t="s">
        <v>32</v>
      </c>
      <c r="J15" s="54">
        <f t="shared" si="0"/>
        <v>1</v>
      </c>
      <c r="K15" s="66" t="s">
        <v>41</v>
      </c>
      <c r="L15" s="66" t="s">
        <v>7</v>
      </c>
      <c r="M15" s="67"/>
      <c r="N15" s="68"/>
      <c r="O15" s="68"/>
      <c r="P15" s="69"/>
      <c r="Q15" s="68"/>
      <c r="R15" s="68"/>
      <c r="S15" s="70"/>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31">
        <f t="shared" si="1"/>
        <v>0</v>
      </c>
      <c r="BB15" s="31">
        <f t="shared" si="2"/>
        <v>0</v>
      </c>
      <c r="BC15" s="72" t="str">
        <f t="shared" si="3"/>
        <v>INR Zero Only</v>
      </c>
      <c r="IE15" s="13">
        <v>1.01</v>
      </c>
      <c r="IF15" s="13" t="s">
        <v>33</v>
      </c>
      <c r="IG15" s="13" t="s">
        <v>30</v>
      </c>
      <c r="IH15" s="13">
        <v>123.223</v>
      </c>
      <c r="II15" s="13" t="s">
        <v>31</v>
      </c>
    </row>
    <row r="16" spans="1:243" s="12" customFormat="1" ht="103.5" customHeight="1">
      <c r="A16" s="55">
        <v>4</v>
      </c>
      <c r="B16" s="77" t="s">
        <v>75</v>
      </c>
      <c r="C16" s="58" t="s">
        <v>37</v>
      </c>
      <c r="D16" s="75">
        <v>669.68</v>
      </c>
      <c r="E16" s="74" t="s">
        <v>55</v>
      </c>
      <c r="F16" s="62">
        <v>0</v>
      </c>
      <c r="G16" s="63"/>
      <c r="H16" s="64"/>
      <c r="I16" s="65" t="s">
        <v>32</v>
      </c>
      <c r="J16" s="54">
        <f t="shared" si="0"/>
        <v>1</v>
      </c>
      <c r="K16" s="66" t="s">
        <v>41</v>
      </c>
      <c r="L16" s="66" t="s">
        <v>7</v>
      </c>
      <c r="M16" s="67"/>
      <c r="N16" s="68"/>
      <c r="O16" s="68"/>
      <c r="P16" s="69"/>
      <c r="Q16" s="68"/>
      <c r="R16" s="68"/>
      <c r="S16" s="70"/>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31">
        <f t="shared" si="1"/>
        <v>0</v>
      </c>
      <c r="BB16" s="31">
        <f t="shared" si="2"/>
        <v>0</v>
      </c>
      <c r="BC16" s="72" t="str">
        <f t="shared" si="3"/>
        <v>INR Zero Only</v>
      </c>
      <c r="IE16" s="13">
        <v>1.01</v>
      </c>
      <c r="IF16" s="13" t="s">
        <v>33</v>
      </c>
      <c r="IG16" s="13" t="s">
        <v>30</v>
      </c>
      <c r="IH16" s="13">
        <v>123.223</v>
      </c>
      <c r="II16" s="13" t="s">
        <v>31</v>
      </c>
    </row>
    <row r="17" spans="1:243" s="12" customFormat="1" ht="197.25" customHeight="1">
      <c r="A17" s="29">
        <v>5</v>
      </c>
      <c r="B17" s="77" t="s">
        <v>122</v>
      </c>
      <c r="C17" s="58" t="s">
        <v>45</v>
      </c>
      <c r="D17" s="75">
        <v>107.92</v>
      </c>
      <c r="E17" s="74" t="s">
        <v>55</v>
      </c>
      <c r="F17" s="62">
        <v>0</v>
      </c>
      <c r="G17" s="63"/>
      <c r="H17" s="64"/>
      <c r="I17" s="65" t="s">
        <v>32</v>
      </c>
      <c r="J17" s="54">
        <f t="shared" si="0"/>
        <v>1</v>
      </c>
      <c r="K17" s="66" t="s">
        <v>41</v>
      </c>
      <c r="L17" s="66" t="s">
        <v>7</v>
      </c>
      <c r="M17" s="67"/>
      <c r="N17" s="68"/>
      <c r="O17" s="68"/>
      <c r="P17" s="69"/>
      <c r="Q17" s="68"/>
      <c r="R17" s="68"/>
      <c r="S17" s="70"/>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31">
        <f t="shared" si="1"/>
        <v>0</v>
      </c>
      <c r="BB17" s="31">
        <f t="shared" si="2"/>
        <v>0</v>
      </c>
      <c r="BC17" s="72" t="str">
        <f t="shared" si="3"/>
        <v>INR Zero Only</v>
      </c>
      <c r="IE17" s="13">
        <v>1.01</v>
      </c>
      <c r="IF17" s="13" t="s">
        <v>33</v>
      </c>
      <c r="IG17" s="13" t="s">
        <v>30</v>
      </c>
      <c r="IH17" s="13">
        <v>123.223</v>
      </c>
      <c r="II17" s="13" t="s">
        <v>31</v>
      </c>
    </row>
    <row r="18" spans="1:243" s="12" customFormat="1" ht="177.75" customHeight="1">
      <c r="A18" s="55">
        <v>6</v>
      </c>
      <c r="B18" s="77" t="s">
        <v>123</v>
      </c>
      <c r="C18" s="58" t="s">
        <v>53</v>
      </c>
      <c r="D18" s="75">
        <v>43.92</v>
      </c>
      <c r="E18" s="74" t="s">
        <v>55</v>
      </c>
      <c r="F18" s="62">
        <v>0</v>
      </c>
      <c r="G18" s="63"/>
      <c r="H18" s="64"/>
      <c r="I18" s="65" t="s">
        <v>32</v>
      </c>
      <c r="J18" s="54">
        <f t="shared" si="0"/>
        <v>1</v>
      </c>
      <c r="K18" s="66" t="s">
        <v>41</v>
      </c>
      <c r="L18" s="66" t="s">
        <v>7</v>
      </c>
      <c r="M18" s="67"/>
      <c r="N18" s="68"/>
      <c r="O18" s="68"/>
      <c r="P18" s="69"/>
      <c r="Q18" s="68"/>
      <c r="R18" s="68"/>
      <c r="S18" s="70"/>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31">
        <f t="shared" si="1"/>
        <v>0</v>
      </c>
      <c r="BB18" s="31">
        <f t="shared" si="2"/>
        <v>0</v>
      </c>
      <c r="BC18" s="72" t="str">
        <f t="shared" si="3"/>
        <v>INR Zero Only</v>
      </c>
      <c r="IE18" s="13">
        <v>1.01</v>
      </c>
      <c r="IF18" s="13" t="s">
        <v>33</v>
      </c>
      <c r="IG18" s="13" t="s">
        <v>30</v>
      </c>
      <c r="IH18" s="13">
        <v>123.223</v>
      </c>
      <c r="II18" s="13" t="s">
        <v>31</v>
      </c>
    </row>
    <row r="19" spans="1:243" s="12" customFormat="1" ht="71.25" customHeight="1">
      <c r="A19" s="29">
        <v>7</v>
      </c>
      <c r="B19" s="77" t="s">
        <v>61</v>
      </c>
      <c r="C19" s="58" t="s">
        <v>46</v>
      </c>
      <c r="D19" s="76">
        <v>43.92</v>
      </c>
      <c r="E19" s="74" t="s">
        <v>55</v>
      </c>
      <c r="F19" s="62">
        <v>0</v>
      </c>
      <c r="G19" s="63"/>
      <c r="H19" s="64"/>
      <c r="I19" s="65" t="s">
        <v>32</v>
      </c>
      <c r="J19" s="54">
        <f t="shared" si="0"/>
        <v>1</v>
      </c>
      <c r="K19" s="66" t="s">
        <v>41</v>
      </c>
      <c r="L19" s="66" t="s">
        <v>7</v>
      </c>
      <c r="M19" s="67"/>
      <c r="N19" s="68"/>
      <c r="O19" s="68"/>
      <c r="P19" s="69"/>
      <c r="Q19" s="68"/>
      <c r="R19" s="68"/>
      <c r="S19" s="70"/>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31">
        <f t="shared" si="1"/>
        <v>0</v>
      </c>
      <c r="BB19" s="31">
        <f t="shared" si="2"/>
        <v>0</v>
      </c>
      <c r="BC19" s="72" t="str">
        <f t="shared" si="3"/>
        <v>INR Zero Only</v>
      </c>
      <c r="IE19" s="13">
        <v>1.01</v>
      </c>
      <c r="IF19" s="13" t="s">
        <v>33</v>
      </c>
      <c r="IG19" s="13" t="s">
        <v>30</v>
      </c>
      <c r="IH19" s="13">
        <v>123.223</v>
      </c>
      <c r="II19" s="13" t="s">
        <v>31</v>
      </c>
    </row>
    <row r="20" spans="1:243" s="12" customFormat="1" ht="33" customHeight="1">
      <c r="A20" s="32" t="s">
        <v>39</v>
      </c>
      <c r="B20" s="33"/>
      <c r="C20" s="34"/>
      <c r="D20" s="35"/>
      <c r="E20" s="35"/>
      <c r="F20" s="35"/>
      <c r="G20" s="35"/>
      <c r="H20" s="36"/>
      <c r="I20" s="36"/>
      <c r="J20" s="36"/>
      <c r="K20" s="36"/>
      <c r="L20" s="37"/>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SUM(BA13:BA19)</f>
        <v>0</v>
      </c>
      <c r="BB20" s="39">
        <f>SUM(BB13:BB19)</f>
        <v>0</v>
      </c>
      <c r="BC20" s="30" t="str">
        <f>SpellNumber($E$2,BB20)</f>
        <v>INR Zero Only</v>
      </c>
      <c r="IE20" s="13">
        <v>4</v>
      </c>
      <c r="IF20" s="13" t="s">
        <v>34</v>
      </c>
      <c r="IG20" s="13" t="s">
        <v>38</v>
      </c>
      <c r="IH20" s="13">
        <v>10</v>
      </c>
      <c r="II20" s="13" t="s">
        <v>31</v>
      </c>
    </row>
    <row r="21" spans="1:243" s="14" customFormat="1" ht="39" customHeight="1" hidden="1">
      <c r="A21" s="33" t="s">
        <v>43</v>
      </c>
      <c r="B21" s="40"/>
      <c r="C21" s="41"/>
      <c r="D21" s="42"/>
      <c r="E21" s="43" t="s">
        <v>40</v>
      </c>
      <c r="F21" s="44"/>
      <c r="G21" s="45"/>
      <c r="H21" s="46"/>
      <c r="I21" s="46"/>
      <c r="J21" s="46"/>
      <c r="K21" s="47"/>
      <c r="L21" s="48"/>
      <c r="M21" s="49"/>
      <c r="N21" s="50"/>
      <c r="O21" s="51"/>
      <c r="P21" s="51"/>
      <c r="Q21" s="51"/>
      <c r="R21" s="51"/>
      <c r="S21" s="51"/>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IF(ISBLANK(F21),0,IF(E21="Excess (+)",ROUND(BA20+(BA20*F21),2),IF(E21="Less (-)",ROUND(BA20+(BA20*F21*(-1)),2),0)))</f>
        <v>0</v>
      </c>
      <c r="BB21" s="53">
        <f>ROUND(BA21,0)</f>
        <v>0</v>
      </c>
      <c r="BC21" s="30" t="str">
        <f>SpellNumber(L21,BB21)</f>
        <v> Zero Only</v>
      </c>
      <c r="IE21" s="15"/>
      <c r="IF21" s="15"/>
      <c r="IG21" s="15"/>
      <c r="IH21" s="15"/>
      <c r="II21" s="15"/>
    </row>
    <row r="22" spans="1:243" s="14" customFormat="1" ht="51" customHeight="1">
      <c r="A22" s="32" t="s">
        <v>42</v>
      </c>
      <c r="B22" s="32"/>
      <c r="C22" s="84" t="str">
        <f>SpellNumber($E$2,BB20)</f>
        <v>INR Zero Only</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6"/>
      <c r="IE22" s="15"/>
      <c r="IF22" s="15"/>
      <c r="IG22" s="15"/>
      <c r="IH22" s="15"/>
      <c r="II22" s="15"/>
    </row>
    <row r="23" spans="3:243" s="10" customFormat="1" ht="15">
      <c r="C23" s="16"/>
      <c r="D23" s="16"/>
      <c r="E23" s="16"/>
      <c r="F23" s="16"/>
      <c r="G23" s="16"/>
      <c r="H23" s="16"/>
      <c r="I23" s="16"/>
      <c r="J23" s="16"/>
      <c r="K23" s="16"/>
      <c r="L23" s="16"/>
      <c r="M23" s="16"/>
      <c r="O23" s="16"/>
      <c r="BA23" s="16"/>
      <c r="BC23" s="16"/>
      <c r="IE23" s="11"/>
      <c r="IF23" s="11"/>
      <c r="IG23" s="11"/>
      <c r="IH23" s="11"/>
      <c r="II23" s="11"/>
    </row>
  </sheetData>
  <sheetProtection password="CE88" sheet="1"/>
  <mergeCells count="8">
    <mergeCell ref="A9:BC9"/>
    <mergeCell ref="C22:BC22"/>
    <mergeCell ref="A1:L1"/>
    <mergeCell ref="A4:BC4"/>
    <mergeCell ref="A5:BC5"/>
    <mergeCell ref="A6:BC6"/>
    <mergeCell ref="A7:BC7"/>
    <mergeCell ref="B8:BC8"/>
  </mergeCells>
  <dataValidations count="22">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allowBlank="1" showInputMessage="1" showErrorMessage="1" promptTitle="Units" prompt="Please enter Units in text" sqref="E13:E19"/>
    <dataValidation type="decimal" allowBlank="1" showInputMessage="1" showErrorMessage="1" errorTitle="Invalid Entry" error="Only Numeric Values are allowed. " sqref="A13 A16 A18">
      <formula1>0</formula1>
      <formula2>999999999999999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allowBlank="1" showInputMessage="1" showErrorMessage="1" sqref="K13:K19">
      <formula1>"Partial Conversion, Full Conversion"</formula1>
    </dataValidation>
    <dataValidation type="decimal" allowBlank="1" showInputMessage="1" showErrorMessage="1" promptTitle="Quantity" prompt="Please enter the Quantity for this item. " errorTitle="Invalid Entry" error="Only Numeric Values are allowed. " sqref="F13:F19 D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allowBlank="1" showInputMessage="1" showErrorMessage="1" promptTitle="Itemcode/Make" prompt="Please enter text" sqref="C13:C19"/>
    <dataValidation type="list" showInputMessage="1" showErrorMessage="1" sqref="I13:I19">
      <formula1>"Excess(+), Less(-)"</formula1>
    </dataValidation>
    <dataValidation allowBlank="1" showInputMessage="1" showErrorMessage="1" promptTitle="Addition / Deduction" prompt="Please Choose the correct One" sqref="J13:J19"/>
    <dataValidation allowBlank="1" showInputMessage="1" showErrorMessage="1" promptTitle="Item Description" prompt="Please enter Item Description in text" sqref="B16 B19"/>
    <dataValidation type="list" allowBlank="1" showInputMessage="1" showErrorMessage="1" sqref="L13:L19">
      <formula1>"INR"</formula1>
    </dataValidation>
  </dataValidations>
  <printOptions/>
  <pageMargins left="0.55" right="0.33" top="0.61" bottom="0.51" header="0.3" footer="0.3"/>
  <pageSetup horizontalDpi="600" verticalDpi="600" orientation="landscape" paperSize="9" scale="75" r:id="rId2"/>
  <drawing r:id="rId1"/>
</worksheet>
</file>

<file path=xl/worksheets/sheet14.xml><?xml version="1.0" encoding="utf-8"?>
<worksheet xmlns="http://schemas.openxmlformats.org/spreadsheetml/2006/main" xmlns:r="http://schemas.openxmlformats.org/officeDocument/2006/relationships">
  <sheetPr codeName="Sheet34">
    <tabColor theme="4" tint="-0.4999699890613556"/>
  </sheetPr>
  <dimension ref="A1:II23"/>
  <sheetViews>
    <sheetView showGridLines="0" zoomScale="73" zoomScaleNormal="73" zoomScalePageLayoutView="0" workbookViewId="0" topLeftCell="A4">
      <selection activeCell="BH11" sqref="BH11"/>
    </sheetView>
  </sheetViews>
  <sheetFormatPr defaultColWidth="9.140625" defaultRowHeight="15"/>
  <cols>
    <col min="1" max="1" width="14.57421875" style="16" customWidth="1"/>
    <col min="2" max="2" width="60.140625" style="16" customWidth="1"/>
    <col min="3" max="3" width="2.7109375" style="16" hidden="1" customWidth="1"/>
    <col min="4" max="4" width="14.57421875" style="16"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87" t="str">
        <f>B2&amp;" BoQ"</f>
        <v>Item Rate BoQ</v>
      </c>
      <c r="B1" s="87"/>
      <c r="C1" s="87"/>
      <c r="D1" s="87"/>
      <c r="E1" s="87"/>
      <c r="F1" s="87"/>
      <c r="G1" s="87"/>
      <c r="H1" s="87"/>
      <c r="I1" s="87"/>
      <c r="J1" s="87"/>
      <c r="K1" s="87"/>
      <c r="L1" s="87"/>
      <c r="M1" s="20"/>
      <c r="N1" s="20"/>
      <c r="O1" s="21"/>
      <c r="P1" s="21"/>
      <c r="Q1" s="22"/>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IE1" s="2"/>
      <c r="IF1" s="2"/>
      <c r="IG1" s="2"/>
      <c r="IH1" s="2"/>
      <c r="II1" s="2"/>
    </row>
    <row r="2" spans="1:55" s="1" customFormat="1" ht="25.5" customHeight="1" hidden="1">
      <c r="A2" s="3" t="s">
        <v>3</v>
      </c>
      <c r="B2" s="3" t="s">
        <v>4</v>
      </c>
      <c r="C2" s="19" t="s">
        <v>5</v>
      </c>
      <c r="D2" s="19" t="s">
        <v>6</v>
      </c>
      <c r="E2" s="3" t="s">
        <v>7</v>
      </c>
      <c r="F2" s="20"/>
      <c r="G2" s="20"/>
      <c r="H2" s="20"/>
      <c r="I2" s="20"/>
      <c r="J2" s="23"/>
      <c r="K2" s="23"/>
      <c r="L2" s="23"/>
      <c r="M2" s="20"/>
      <c r="N2" s="20"/>
      <c r="O2" s="21"/>
      <c r="P2" s="21"/>
      <c r="Q2" s="2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243" s="1" customFormat="1" ht="30" customHeight="1" hidden="1">
      <c r="A3" s="20" t="s">
        <v>8</v>
      </c>
      <c r="B3" s="20"/>
      <c r="C3" s="20" t="s">
        <v>9</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IE3" s="2"/>
      <c r="IF3" s="2"/>
      <c r="IG3" s="2"/>
      <c r="IH3" s="2"/>
      <c r="II3" s="2"/>
    </row>
    <row r="4" spans="1:243" s="4" customFormat="1" ht="30.75" customHeight="1">
      <c r="A4" s="88" t="s">
        <v>64</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5"/>
      <c r="IF4" s="5"/>
      <c r="IG4" s="5"/>
      <c r="IH4" s="5"/>
      <c r="II4" s="5"/>
    </row>
    <row r="5" spans="1:243" s="4" customFormat="1" ht="30.75" customHeight="1">
      <c r="A5" s="88" t="s">
        <v>140</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5"/>
      <c r="IF5" s="5"/>
      <c r="IG5" s="5"/>
      <c r="IH5" s="5"/>
      <c r="II5" s="5"/>
    </row>
    <row r="6" spans="1:243" s="4" customFormat="1" ht="30.75" customHeight="1">
      <c r="A6" s="88" t="s">
        <v>65</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5"/>
      <c r="IF6" s="5"/>
      <c r="IG6" s="5"/>
      <c r="IH6" s="5"/>
      <c r="II6" s="5"/>
    </row>
    <row r="7" spans="1:243" s="4"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5"/>
      <c r="IF7" s="5"/>
      <c r="IG7" s="5"/>
      <c r="IH7" s="5"/>
      <c r="II7" s="5"/>
    </row>
    <row r="8" spans="1:243" s="6" customFormat="1" ht="65.25" customHeight="1">
      <c r="A8" s="24" t="s">
        <v>44</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7"/>
      <c r="IF8" s="7"/>
      <c r="IG8" s="7"/>
      <c r="IH8" s="7"/>
      <c r="II8" s="7"/>
    </row>
    <row r="9" spans="1:243" s="8" customFormat="1" ht="61.5" customHeight="1">
      <c r="A9" s="81" t="s">
        <v>141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9"/>
      <c r="IF9" s="9"/>
      <c r="IG9" s="9"/>
      <c r="IH9" s="9"/>
      <c r="II9" s="9"/>
    </row>
    <row r="10" spans="1:243" s="10" customFormat="1" ht="18.75" customHeight="1">
      <c r="A10" s="25" t="s">
        <v>47</v>
      </c>
      <c r="B10" s="25" t="s">
        <v>48</v>
      </c>
      <c r="C10" s="25" t="s">
        <v>48</v>
      </c>
      <c r="D10" s="25" t="s">
        <v>47</v>
      </c>
      <c r="E10" s="25" t="s">
        <v>48</v>
      </c>
      <c r="F10" s="25" t="s">
        <v>11</v>
      </c>
      <c r="G10" s="25" t="s">
        <v>11</v>
      </c>
      <c r="H10" s="25" t="s">
        <v>12</v>
      </c>
      <c r="I10" s="25" t="s">
        <v>48</v>
      </c>
      <c r="J10" s="25" t="s">
        <v>47</v>
      </c>
      <c r="K10" s="25" t="s">
        <v>49</v>
      </c>
      <c r="L10" s="25" t="s">
        <v>48</v>
      </c>
      <c r="M10" s="25" t="s">
        <v>47</v>
      </c>
      <c r="N10" s="25" t="s">
        <v>11</v>
      </c>
      <c r="O10" s="25" t="s">
        <v>11</v>
      </c>
      <c r="P10" s="25" t="s">
        <v>11</v>
      </c>
      <c r="Q10" s="25" t="s">
        <v>11</v>
      </c>
      <c r="R10" s="25" t="s">
        <v>12</v>
      </c>
      <c r="S10" s="25" t="s">
        <v>12</v>
      </c>
      <c r="T10" s="25" t="s">
        <v>11</v>
      </c>
      <c r="U10" s="25" t="s">
        <v>11</v>
      </c>
      <c r="V10" s="25" t="s">
        <v>11</v>
      </c>
      <c r="W10" s="25" t="s">
        <v>11</v>
      </c>
      <c r="X10" s="25" t="s">
        <v>12</v>
      </c>
      <c r="Y10" s="25" t="s">
        <v>12</v>
      </c>
      <c r="Z10" s="25" t="s">
        <v>11</v>
      </c>
      <c r="AA10" s="25" t="s">
        <v>11</v>
      </c>
      <c r="AB10" s="25" t="s">
        <v>11</v>
      </c>
      <c r="AC10" s="25" t="s">
        <v>11</v>
      </c>
      <c r="AD10" s="25" t="s">
        <v>12</v>
      </c>
      <c r="AE10" s="25" t="s">
        <v>12</v>
      </c>
      <c r="AF10" s="25" t="s">
        <v>11</v>
      </c>
      <c r="AG10" s="25" t="s">
        <v>11</v>
      </c>
      <c r="AH10" s="25" t="s">
        <v>11</v>
      </c>
      <c r="AI10" s="25" t="s">
        <v>11</v>
      </c>
      <c r="AJ10" s="25" t="s">
        <v>12</v>
      </c>
      <c r="AK10" s="25" t="s">
        <v>12</v>
      </c>
      <c r="AL10" s="25" t="s">
        <v>11</v>
      </c>
      <c r="AM10" s="25" t="s">
        <v>11</v>
      </c>
      <c r="AN10" s="25" t="s">
        <v>11</v>
      </c>
      <c r="AO10" s="25" t="s">
        <v>11</v>
      </c>
      <c r="AP10" s="25" t="s">
        <v>12</v>
      </c>
      <c r="AQ10" s="25" t="s">
        <v>12</v>
      </c>
      <c r="AR10" s="25" t="s">
        <v>11</v>
      </c>
      <c r="AS10" s="25" t="s">
        <v>11</v>
      </c>
      <c r="AT10" s="25" t="s">
        <v>47</v>
      </c>
      <c r="AU10" s="25" t="s">
        <v>47</v>
      </c>
      <c r="AV10" s="25" t="s">
        <v>12</v>
      </c>
      <c r="AW10" s="25" t="s">
        <v>12</v>
      </c>
      <c r="AX10" s="25" t="s">
        <v>47</v>
      </c>
      <c r="AY10" s="25" t="s">
        <v>47</v>
      </c>
      <c r="AZ10" s="25" t="s">
        <v>13</v>
      </c>
      <c r="BA10" s="25" t="s">
        <v>47</v>
      </c>
      <c r="BB10" s="25" t="s">
        <v>47</v>
      </c>
      <c r="BC10" s="25" t="s">
        <v>48</v>
      </c>
      <c r="IE10" s="11"/>
      <c r="IF10" s="11"/>
      <c r="IG10" s="11"/>
      <c r="IH10" s="11"/>
      <c r="II10" s="11"/>
    </row>
    <row r="11" spans="1:243" s="10" customFormat="1" ht="94.5" customHeight="1">
      <c r="A11" s="25" t="s">
        <v>0</v>
      </c>
      <c r="B11" s="25" t="s">
        <v>14</v>
      </c>
      <c r="C11" s="25" t="s">
        <v>1</v>
      </c>
      <c r="D11" s="25" t="s">
        <v>15</v>
      </c>
      <c r="E11" s="25" t="s">
        <v>16</v>
      </c>
      <c r="F11" s="25" t="s">
        <v>50</v>
      </c>
      <c r="G11" s="25"/>
      <c r="H11" s="25"/>
      <c r="I11" s="25" t="s">
        <v>17</v>
      </c>
      <c r="J11" s="25" t="s">
        <v>18</v>
      </c>
      <c r="K11" s="25" t="s">
        <v>19</v>
      </c>
      <c r="L11" s="25" t="s">
        <v>20</v>
      </c>
      <c r="M11" s="26" t="s">
        <v>51</v>
      </c>
      <c r="N11" s="25" t="s">
        <v>21</v>
      </c>
      <c r="O11" s="25" t="s">
        <v>22</v>
      </c>
      <c r="P11" s="25" t="s">
        <v>23</v>
      </c>
      <c r="Q11" s="25" t="s">
        <v>24</v>
      </c>
      <c r="R11" s="25"/>
      <c r="S11" s="25"/>
      <c r="T11" s="25" t="s">
        <v>25</v>
      </c>
      <c r="U11" s="25" t="s">
        <v>26</v>
      </c>
      <c r="V11" s="25" t="s">
        <v>27</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52</v>
      </c>
      <c r="BB11" s="28" t="s">
        <v>28</v>
      </c>
      <c r="BC11" s="28" t="s">
        <v>29</v>
      </c>
      <c r="IE11" s="11"/>
      <c r="IF11" s="11"/>
      <c r="IG11" s="11"/>
      <c r="IH11" s="11"/>
      <c r="II11" s="11"/>
    </row>
    <row r="12" spans="1:243" s="10" customFormat="1" ht="15">
      <c r="A12" s="29">
        <v>1</v>
      </c>
      <c r="B12" s="29">
        <v>2</v>
      </c>
      <c r="C12" s="29">
        <v>3</v>
      </c>
      <c r="D12" s="29">
        <v>4</v>
      </c>
      <c r="E12" s="29">
        <v>5</v>
      </c>
      <c r="F12" s="29">
        <v>6</v>
      </c>
      <c r="G12" s="29">
        <v>7</v>
      </c>
      <c r="H12" s="29">
        <v>8</v>
      </c>
      <c r="I12" s="29">
        <v>9</v>
      </c>
      <c r="J12" s="29">
        <v>10</v>
      </c>
      <c r="K12" s="29">
        <v>11</v>
      </c>
      <c r="L12" s="29">
        <v>12</v>
      </c>
      <c r="M12" s="29">
        <v>13</v>
      </c>
      <c r="N12" s="29">
        <v>14</v>
      </c>
      <c r="O12" s="29">
        <v>15</v>
      </c>
      <c r="P12" s="29">
        <v>16</v>
      </c>
      <c r="Q12" s="29">
        <v>17</v>
      </c>
      <c r="R12" s="29">
        <v>18</v>
      </c>
      <c r="S12" s="29">
        <v>19</v>
      </c>
      <c r="T12" s="29">
        <v>20</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53</v>
      </c>
      <c r="BB12" s="29">
        <v>54</v>
      </c>
      <c r="BC12" s="29">
        <v>55</v>
      </c>
      <c r="IE12" s="11"/>
      <c r="IF12" s="11"/>
      <c r="IG12" s="11"/>
      <c r="IH12" s="11"/>
      <c r="II12" s="11"/>
    </row>
    <row r="13" spans="1:243" s="12" customFormat="1" ht="146.25" customHeight="1">
      <c r="A13" s="55">
        <v>1</v>
      </c>
      <c r="B13" s="79" t="s">
        <v>139</v>
      </c>
      <c r="C13" s="58" t="s">
        <v>30</v>
      </c>
      <c r="D13" s="80">
        <v>75.46</v>
      </c>
      <c r="E13" s="61" t="s">
        <v>55</v>
      </c>
      <c r="F13" s="62">
        <v>0</v>
      </c>
      <c r="G13" s="63"/>
      <c r="H13" s="64"/>
      <c r="I13" s="65" t="s">
        <v>32</v>
      </c>
      <c r="J13" s="54">
        <f aca="true" t="shared" si="0" ref="J13:J19">IF(I13="Less(-)",-1,1)</f>
        <v>1</v>
      </c>
      <c r="K13" s="66" t="s">
        <v>41</v>
      </c>
      <c r="L13" s="66" t="s">
        <v>7</v>
      </c>
      <c r="M13" s="67"/>
      <c r="N13" s="68"/>
      <c r="O13" s="68"/>
      <c r="P13" s="69"/>
      <c r="Q13" s="68"/>
      <c r="R13" s="68"/>
      <c r="S13" s="70"/>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31">
        <f aca="true" t="shared" si="1" ref="BA13:BA19">total_amount_ba($B$2,$D$2,D13,F13,J13,K13,M13)</f>
        <v>0</v>
      </c>
      <c r="BB13" s="31">
        <f aca="true" t="shared" si="2" ref="BB13:BB19">BA13+SUM(N13:AZ13)</f>
        <v>0</v>
      </c>
      <c r="BC13" s="72" t="str">
        <f aca="true" t="shared" si="3" ref="BC13:BC19">SpellNumber(L13,BB13)</f>
        <v>INR Zero Only</v>
      </c>
      <c r="IE13" s="13">
        <v>1.01</v>
      </c>
      <c r="IF13" s="13" t="s">
        <v>33</v>
      </c>
      <c r="IG13" s="13" t="s">
        <v>30</v>
      </c>
      <c r="IH13" s="13">
        <v>123.223</v>
      </c>
      <c r="II13" s="13" t="s">
        <v>31</v>
      </c>
    </row>
    <row r="14" spans="1:243" s="12" customFormat="1" ht="98.25" customHeight="1">
      <c r="A14" s="29">
        <v>2</v>
      </c>
      <c r="B14" s="78" t="s">
        <v>118</v>
      </c>
      <c r="C14" s="58" t="s">
        <v>35</v>
      </c>
      <c r="D14" s="56">
        <v>75.46</v>
      </c>
      <c r="E14" s="61" t="s">
        <v>55</v>
      </c>
      <c r="F14" s="62">
        <v>0</v>
      </c>
      <c r="G14" s="63"/>
      <c r="H14" s="64"/>
      <c r="I14" s="65" t="s">
        <v>32</v>
      </c>
      <c r="J14" s="54">
        <f t="shared" si="0"/>
        <v>1</v>
      </c>
      <c r="K14" s="66" t="s">
        <v>41</v>
      </c>
      <c r="L14" s="66" t="s">
        <v>7</v>
      </c>
      <c r="M14" s="67"/>
      <c r="N14" s="68"/>
      <c r="O14" s="68"/>
      <c r="P14" s="69"/>
      <c r="Q14" s="68"/>
      <c r="R14" s="68"/>
      <c r="S14" s="70"/>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31">
        <f t="shared" si="1"/>
        <v>0</v>
      </c>
      <c r="BB14" s="31">
        <f t="shared" si="2"/>
        <v>0</v>
      </c>
      <c r="BC14" s="72" t="str">
        <f t="shared" si="3"/>
        <v>INR Zero Only</v>
      </c>
      <c r="IE14" s="13">
        <v>1.01</v>
      </c>
      <c r="IF14" s="13" t="s">
        <v>33</v>
      </c>
      <c r="IG14" s="13" t="s">
        <v>30</v>
      </c>
      <c r="IH14" s="13">
        <v>123.223</v>
      </c>
      <c r="II14" s="13" t="s">
        <v>31</v>
      </c>
    </row>
    <row r="15" spans="1:243" s="12" customFormat="1" ht="199.5" customHeight="1">
      <c r="A15" s="29">
        <v>3</v>
      </c>
      <c r="B15" s="77" t="s">
        <v>121</v>
      </c>
      <c r="C15" s="58" t="s">
        <v>36</v>
      </c>
      <c r="D15" s="75">
        <v>669.68</v>
      </c>
      <c r="E15" s="74" t="s">
        <v>55</v>
      </c>
      <c r="F15" s="62">
        <v>0</v>
      </c>
      <c r="G15" s="63"/>
      <c r="H15" s="64"/>
      <c r="I15" s="65" t="s">
        <v>32</v>
      </c>
      <c r="J15" s="54">
        <f t="shared" si="0"/>
        <v>1</v>
      </c>
      <c r="K15" s="66" t="s">
        <v>41</v>
      </c>
      <c r="L15" s="66" t="s">
        <v>7</v>
      </c>
      <c r="M15" s="67"/>
      <c r="N15" s="68"/>
      <c r="O15" s="68"/>
      <c r="P15" s="69"/>
      <c r="Q15" s="68"/>
      <c r="R15" s="68"/>
      <c r="S15" s="70"/>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31">
        <f t="shared" si="1"/>
        <v>0</v>
      </c>
      <c r="BB15" s="31">
        <f t="shared" si="2"/>
        <v>0</v>
      </c>
      <c r="BC15" s="72" t="str">
        <f t="shared" si="3"/>
        <v>INR Zero Only</v>
      </c>
      <c r="IE15" s="13">
        <v>1.01</v>
      </c>
      <c r="IF15" s="13" t="s">
        <v>33</v>
      </c>
      <c r="IG15" s="13" t="s">
        <v>30</v>
      </c>
      <c r="IH15" s="13">
        <v>123.223</v>
      </c>
      <c r="II15" s="13" t="s">
        <v>31</v>
      </c>
    </row>
    <row r="16" spans="1:243" s="12" customFormat="1" ht="103.5" customHeight="1">
      <c r="A16" s="55">
        <v>4</v>
      </c>
      <c r="B16" s="77" t="s">
        <v>58</v>
      </c>
      <c r="C16" s="58" t="s">
        <v>37</v>
      </c>
      <c r="D16" s="75">
        <v>669.68</v>
      </c>
      <c r="E16" s="74" t="s">
        <v>55</v>
      </c>
      <c r="F16" s="62">
        <v>0</v>
      </c>
      <c r="G16" s="63"/>
      <c r="H16" s="64"/>
      <c r="I16" s="65" t="s">
        <v>32</v>
      </c>
      <c r="J16" s="54">
        <f t="shared" si="0"/>
        <v>1</v>
      </c>
      <c r="K16" s="66" t="s">
        <v>41</v>
      </c>
      <c r="L16" s="66" t="s">
        <v>7</v>
      </c>
      <c r="M16" s="67"/>
      <c r="N16" s="68"/>
      <c r="O16" s="68"/>
      <c r="P16" s="69"/>
      <c r="Q16" s="68"/>
      <c r="R16" s="68"/>
      <c r="S16" s="70"/>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31">
        <f t="shared" si="1"/>
        <v>0</v>
      </c>
      <c r="BB16" s="31">
        <f t="shared" si="2"/>
        <v>0</v>
      </c>
      <c r="BC16" s="72" t="str">
        <f t="shared" si="3"/>
        <v>INR Zero Only</v>
      </c>
      <c r="IE16" s="13">
        <v>1.01</v>
      </c>
      <c r="IF16" s="13" t="s">
        <v>33</v>
      </c>
      <c r="IG16" s="13" t="s">
        <v>30</v>
      </c>
      <c r="IH16" s="13">
        <v>123.223</v>
      </c>
      <c r="II16" s="13" t="s">
        <v>31</v>
      </c>
    </row>
    <row r="17" spans="1:243" s="12" customFormat="1" ht="197.25" customHeight="1">
      <c r="A17" s="29">
        <v>5</v>
      </c>
      <c r="B17" s="77" t="s">
        <v>122</v>
      </c>
      <c r="C17" s="58" t="s">
        <v>45</v>
      </c>
      <c r="D17" s="75">
        <v>107.92</v>
      </c>
      <c r="E17" s="74" t="s">
        <v>55</v>
      </c>
      <c r="F17" s="62">
        <v>0</v>
      </c>
      <c r="G17" s="63"/>
      <c r="H17" s="64"/>
      <c r="I17" s="65" t="s">
        <v>32</v>
      </c>
      <c r="J17" s="54">
        <f t="shared" si="0"/>
        <v>1</v>
      </c>
      <c r="K17" s="66" t="s">
        <v>41</v>
      </c>
      <c r="L17" s="66" t="s">
        <v>7</v>
      </c>
      <c r="M17" s="67"/>
      <c r="N17" s="68"/>
      <c r="O17" s="68"/>
      <c r="P17" s="69"/>
      <c r="Q17" s="68"/>
      <c r="R17" s="68"/>
      <c r="S17" s="70"/>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31">
        <f t="shared" si="1"/>
        <v>0</v>
      </c>
      <c r="BB17" s="31">
        <f t="shared" si="2"/>
        <v>0</v>
      </c>
      <c r="BC17" s="72" t="str">
        <f t="shared" si="3"/>
        <v>INR Zero Only</v>
      </c>
      <c r="IE17" s="13">
        <v>1.01</v>
      </c>
      <c r="IF17" s="13" t="s">
        <v>33</v>
      </c>
      <c r="IG17" s="13" t="s">
        <v>30</v>
      </c>
      <c r="IH17" s="13">
        <v>123.223</v>
      </c>
      <c r="II17" s="13" t="s">
        <v>31</v>
      </c>
    </row>
    <row r="18" spans="1:243" s="12" customFormat="1" ht="177.75" customHeight="1">
      <c r="A18" s="55">
        <v>6</v>
      </c>
      <c r="B18" s="77" t="s">
        <v>123</v>
      </c>
      <c r="C18" s="58" t="s">
        <v>53</v>
      </c>
      <c r="D18" s="75">
        <v>43.92</v>
      </c>
      <c r="E18" s="74" t="s">
        <v>55</v>
      </c>
      <c r="F18" s="62">
        <v>0</v>
      </c>
      <c r="G18" s="63"/>
      <c r="H18" s="64"/>
      <c r="I18" s="65" t="s">
        <v>32</v>
      </c>
      <c r="J18" s="54">
        <f t="shared" si="0"/>
        <v>1</v>
      </c>
      <c r="K18" s="66" t="s">
        <v>41</v>
      </c>
      <c r="L18" s="66" t="s">
        <v>7</v>
      </c>
      <c r="M18" s="67"/>
      <c r="N18" s="68"/>
      <c r="O18" s="68"/>
      <c r="P18" s="69"/>
      <c r="Q18" s="68"/>
      <c r="R18" s="68"/>
      <c r="S18" s="70"/>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31">
        <f t="shared" si="1"/>
        <v>0</v>
      </c>
      <c r="BB18" s="31">
        <f t="shared" si="2"/>
        <v>0</v>
      </c>
      <c r="BC18" s="72" t="str">
        <f t="shared" si="3"/>
        <v>INR Zero Only</v>
      </c>
      <c r="IE18" s="13">
        <v>1.01</v>
      </c>
      <c r="IF18" s="13" t="s">
        <v>33</v>
      </c>
      <c r="IG18" s="13" t="s">
        <v>30</v>
      </c>
      <c r="IH18" s="13">
        <v>123.223</v>
      </c>
      <c r="II18" s="13" t="s">
        <v>31</v>
      </c>
    </row>
    <row r="19" spans="1:243" s="12" customFormat="1" ht="71.25" customHeight="1">
      <c r="A19" s="29">
        <v>7</v>
      </c>
      <c r="B19" s="77" t="s">
        <v>61</v>
      </c>
      <c r="C19" s="58" t="s">
        <v>46</v>
      </c>
      <c r="D19" s="76">
        <v>43.92</v>
      </c>
      <c r="E19" s="74" t="s">
        <v>55</v>
      </c>
      <c r="F19" s="62">
        <v>0</v>
      </c>
      <c r="G19" s="63"/>
      <c r="H19" s="64"/>
      <c r="I19" s="65" t="s">
        <v>32</v>
      </c>
      <c r="J19" s="54">
        <f t="shared" si="0"/>
        <v>1</v>
      </c>
      <c r="K19" s="66" t="s">
        <v>41</v>
      </c>
      <c r="L19" s="66" t="s">
        <v>7</v>
      </c>
      <c r="M19" s="67"/>
      <c r="N19" s="68"/>
      <c r="O19" s="68"/>
      <c r="P19" s="69"/>
      <c r="Q19" s="68"/>
      <c r="R19" s="68"/>
      <c r="S19" s="70"/>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31">
        <f t="shared" si="1"/>
        <v>0</v>
      </c>
      <c r="BB19" s="31">
        <f t="shared" si="2"/>
        <v>0</v>
      </c>
      <c r="BC19" s="72" t="str">
        <f t="shared" si="3"/>
        <v>INR Zero Only</v>
      </c>
      <c r="IE19" s="13">
        <v>1.01</v>
      </c>
      <c r="IF19" s="13" t="s">
        <v>33</v>
      </c>
      <c r="IG19" s="13" t="s">
        <v>30</v>
      </c>
      <c r="IH19" s="13">
        <v>123.223</v>
      </c>
      <c r="II19" s="13" t="s">
        <v>31</v>
      </c>
    </row>
    <row r="20" spans="1:243" s="12" customFormat="1" ht="33" customHeight="1">
      <c r="A20" s="32" t="s">
        <v>39</v>
      </c>
      <c r="B20" s="33"/>
      <c r="C20" s="34"/>
      <c r="D20" s="35"/>
      <c r="E20" s="35"/>
      <c r="F20" s="35"/>
      <c r="G20" s="35"/>
      <c r="H20" s="36"/>
      <c r="I20" s="36"/>
      <c r="J20" s="36"/>
      <c r="K20" s="36"/>
      <c r="L20" s="37"/>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SUM(BA13:BA19)</f>
        <v>0</v>
      </c>
      <c r="BB20" s="39">
        <f>SUM(BB13:BB19)</f>
        <v>0</v>
      </c>
      <c r="BC20" s="30" t="str">
        <f>SpellNumber($E$2,BB20)</f>
        <v>INR Zero Only</v>
      </c>
      <c r="IE20" s="13">
        <v>4</v>
      </c>
      <c r="IF20" s="13" t="s">
        <v>34</v>
      </c>
      <c r="IG20" s="13" t="s">
        <v>38</v>
      </c>
      <c r="IH20" s="13">
        <v>10</v>
      </c>
      <c r="II20" s="13" t="s">
        <v>31</v>
      </c>
    </row>
    <row r="21" spans="1:243" s="14" customFormat="1" ht="39" customHeight="1" hidden="1">
      <c r="A21" s="33" t="s">
        <v>43</v>
      </c>
      <c r="B21" s="40"/>
      <c r="C21" s="41"/>
      <c r="D21" s="42"/>
      <c r="E21" s="43" t="s">
        <v>40</v>
      </c>
      <c r="F21" s="44"/>
      <c r="G21" s="45"/>
      <c r="H21" s="46"/>
      <c r="I21" s="46"/>
      <c r="J21" s="46"/>
      <c r="K21" s="47"/>
      <c r="L21" s="48"/>
      <c r="M21" s="49"/>
      <c r="N21" s="50"/>
      <c r="O21" s="51"/>
      <c r="P21" s="51"/>
      <c r="Q21" s="51"/>
      <c r="R21" s="51"/>
      <c r="S21" s="51"/>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IF(ISBLANK(F21),0,IF(E21="Excess (+)",ROUND(BA20+(BA20*F21),2),IF(E21="Less (-)",ROUND(BA20+(BA20*F21*(-1)),2),0)))</f>
        <v>0</v>
      </c>
      <c r="BB21" s="53">
        <f>ROUND(BA21,0)</f>
        <v>0</v>
      </c>
      <c r="BC21" s="30" t="str">
        <f>SpellNumber(L21,BB21)</f>
        <v> Zero Only</v>
      </c>
      <c r="IE21" s="15"/>
      <c r="IF21" s="15"/>
      <c r="IG21" s="15"/>
      <c r="IH21" s="15"/>
      <c r="II21" s="15"/>
    </row>
    <row r="22" spans="1:243" s="14" customFormat="1" ht="51" customHeight="1">
      <c r="A22" s="32" t="s">
        <v>42</v>
      </c>
      <c r="B22" s="32"/>
      <c r="C22" s="84" t="str">
        <f>SpellNumber($E$2,BB20)</f>
        <v>INR Zero Only</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6"/>
      <c r="IE22" s="15"/>
      <c r="IF22" s="15"/>
      <c r="IG22" s="15"/>
      <c r="IH22" s="15"/>
      <c r="II22" s="15"/>
    </row>
    <row r="23" spans="3:243" s="10" customFormat="1" ht="15">
      <c r="C23" s="16"/>
      <c r="D23" s="16"/>
      <c r="E23" s="16"/>
      <c r="F23" s="16"/>
      <c r="G23" s="16"/>
      <c r="H23" s="16"/>
      <c r="I23" s="16"/>
      <c r="J23" s="16"/>
      <c r="K23" s="16"/>
      <c r="L23" s="16"/>
      <c r="M23" s="16"/>
      <c r="O23" s="16"/>
      <c r="BA23" s="16"/>
      <c r="BC23" s="16"/>
      <c r="IE23" s="11"/>
      <c r="IF23" s="11"/>
      <c r="IG23" s="11"/>
      <c r="IH23" s="11"/>
      <c r="II23" s="11"/>
    </row>
  </sheetData>
  <sheetProtection password="CE88" sheet="1"/>
  <mergeCells count="8">
    <mergeCell ref="A9:BC9"/>
    <mergeCell ref="C22:BC22"/>
    <mergeCell ref="A1:L1"/>
    <mergeCell ref="A4:BC4"/>
    <mergeCell ref="A5:BC5"/>
    <mergeCell ref="A6:BC6"/>
    <mergeCell ref="A7:BC7"/>
    <mergeCell ref="B8:BC8"/>
  </mergeCells>
  <dataValidations count="22">
    <dataValidation type="list" allowBlank="1" showInputMessage="1" showErrorMessage="1" sqref="L13:L19">
      <formula1>"INR"</formula1>
    </dataValidation>
    <dataValidation allowBlank="1" showInputMessage="1" showErrorMessage="1" promptTitle="Item Description" prompt="Please enter Item Description in text" sqref="B16 B19"/>
    <dataValidation allowBlank="1" showInputMessage="1" showErrorMessage="1" promptTitle="Addition / Deduction" prompt="Please Choose the correct One" sqref="J13:J19"/>
    <dataValidation type="list" showInputMessage="1" showErrorMessage="1" sqref="I13:I19">
      <formula1>"Excess(+), Less(-)"</formula1>
    </dataValidation>
    <dataValidation allowBlank="1" showInputMessage="1" showErrorMessage="1" promptTitle="Itemcode/Make" prompt="Please enter text" sqref="C13:C19"/>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9 D14">
      <formula1>0</formula1>
      <formula2>999999999999999</formula2>
    </dataValidation>
    <dataValidation type="list" allowBlank="1" showInputMessage="1" showErrorMessage="1" sqref="K13:K19">
      <formula1>"Partial Conversion, Full Conversion"</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allowBlank="1" showInputMessage="1" showErrorMessage="1" errorTitle="Invalid Entry" error="Only Numeric Values are allowed. " sqref="A13 A16 A18">
      <formula1>0</formula1>
      <formula2>999999999999999</formula2>
    </dataValidation>
    <dataValidation allowBlank="1" showInputMessage="1" showErrorMessage="1" promptTitle="Units" prompt="Please enter Units in text" sqref="E13:E19"/>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s>
  <printOptions/>
  <pageMargins left="0.55" right="0.33" top="0.61" bottom="0.51" header="0.3" footer="0.3"/>
  <pageSetup horizontalDpi="600" verticalDpi="600" orientation="landscape" paperSize="9" scale="75" r:id="rId2"/>
  <drawing r:id="rId1"/>
</worksheet>
</file>

<file path=xl/worksheets/sheet15.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93" t="s">
        <v>2</v>
      </c>
      <c r="F6" s="93"/>
      <c r="G6" s="93"/>
      <c r="H6" s="93"/>
      <c r="I6" s="93"/>
      <c r="J6" s="93"/>
      <c r="K6" s="93"/>
    </row>
    <row r="7" spans="5:11" ht="15">
      <c r="E7" s="93"/>
      <c r="F7" s="93"/>
      <c r="G7" s="93"/>
      <c r="H7" s="93"/>
      <c r="I7" s="93"/>
      <c r="J7" s="93"/>
      <c r="K7" s="93"/>
    </row>
    <row r="8" spans="5:11" ht="15">
      <c r="E8" s="93"/>
      <c r="F8" s="93"/>
      <c r="G8" s="93"/>
      <c r="H8" s="93"/>
      <c r="I8" s="93"/>
      <c r="J8" s="93"/>
      <c r="K8" s="93"/>
    </row>
    <row r="9" spans="5:11" ht="15">
      <c r="E9" s="93"/>
      <c r="F9" s="93"/>
      <c r="G9" s="93"/>
      <c r="H9" s="93"/>
      <c r="I9" s="93"/>
      <c r="J9" s="93"/>
      <c r="K9" s="93"/>
    </row>
    <row r="10" spans="5:11" ht="15">
      <c r="E10" s="93"/>
      <c r="F10" s="93"/>
      <c r="G10" s="93"/>
      <c r="H10" s="93"/>
      <c r="I10" s="93"/>
      <c r="J10" s="93"/>
      <c r="K10" s="93"/>
    </row>
    <row r="11" spans="5:11" ht="15">
      <c r="E11" s="93"/>
      <c r="F11" s="93"/>
      <c r="G11" s="93"/>
      <c r="H11" s="93"/>
      <c r="I11" s="93"/>
      <c r="J11" s="93"/>
      <c r="K11" s="93"/>
    </row>
    <row r="12" spans="5:11" ht="15">
      <c r="E12" s="93"/>
      <c r="F12" s="93"/>
      <c r="G12" s="93"/>
      <c r="H12" s="93"/>
      <c r="I12" s="93"/>
      <c r="J12" s="93"/>
      <c r="K12" s="93"/>
    </row>
    <row r="13" spans="5:11" ht="15">
      <c r="E13" s="93"/>
      <c r="F13" s="93"/>
      <c r="G13" s="93"/>
      <c r="H13" s="93"/>
      <c r="I13" s="93"/>
      <c r="J13" s="93"/>
      <c r="K13" s="93"/>
    </row>
    <row r="14" spans="5:11" ht="15">
      <c r="E14" s="93"/>
      <c r="F14" s="93"/>
      <c r="G14" s="93"/>
      <c r="H14" s="93"/>
      <c r="I14" s="93"/>
      <c r="J14" s="93"/>
      <c r="K14" s="93"/>
    </row>
  </sheetData>
  <sheetProtection/>
  <mergeCells count="1">
    <mergeCell ref="E6:K14"/>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22">
    <tabColor theme="4" tint="-0.4999699890613556"/>
  </sheetPr>
  <dimension ref="A1:II23"/>
  <sheetViews>
    <sheetView showGridLines="0" zoomScale="73" zoomScaleNormal="73" zoomScalePageLayoutView="0" workbookViewId="0" topLeftCell="A9">
      <selection activeCell="BL13" sqref="BL13"/>
    </sheetView>
  </sheetViews>
  <sheetFormatPr defaultColWidth="9.140625" defaultRowHeight="15"/>
  <cols>
    <col min="1" max="1" width="14.57421875" style="16" customWidth="1"/>
    <col min="2" max="2" width="60.140625" style="16" customWidth="1"/>
    <col min="3" max="3" width="2.7109375" style="16" hidden="1" customWidth="1"/>
    <col min="4" max="4" width="14.57421875" style="16"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87" t="str">
        <f>B2&amp;" BoQ"</f>
        <v>Item Rate BoQ</v>
      </c>
      <c r="B1" s="87"/>
      <c r="C1" s="87"/>
      <c r="D1" s="87"/>
      <c r="E1" s="87"/>
      <c r="F1" s="87"/>
      <c r="G1" s="87"/>
      <c r="H1" s="87"/>
      <c r="I1" s="87"/>
      <c r="J1" s="87"/>
      <c r="K1" s="87"/>
      <c r="L1" s="87"/>
      <c r="M1" s="20"/>
      <c r="N1" s="20"/>
      <c r="O1" s="21"/>
      <c r="P1" s="21"/>
      <c r="Q1" s="22"/>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IE1" s="2"/>
      <c r="IF1" s="2"/>
      <c r="IG1" s="2"/>
      <c r="IH1" s="2"/>
      <c r="II1" s="2"/>
    </row>
    <row r="2" spans="1:55" s="1" customFormat="1" ht="25.5" customHeight="1" hidden="1">
      <c r="A2" s="3" t="s">
        <v>3</v>
      </c>
      <c r="B2" s="3" t="s">
        <v>4</v>
      </c>
      <c r="C2" s="19" t="s">
        <v>5</v>
      </c>
      <c r="D2" s="19" t="s">
        <v>6</v>
      </c>
      <c r="E2" s="3" t="s">
        <v>7</v>
      </c>
      <c r="F2" s="20"/>
      <c r="G2" s="20"/>
      <c r="H2" s="20"/>
      <c r="I2" s="20"/>
      <c r="J2" s="23"/>
      <c r="K2" s="23"/>
      <c r="L2" s="23"/>
      <c r="M2" s="20"/>
      <c r="N2" s="20"/>
      <c r="O2" s="21"/>
      <c r="P2" s="21"/>
      <c r="Q2" s="2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243" s="1" customFormat="1" ht="30" customHeight="1" hidden="1">
      <c r="A3" s="20" t="s">
        <v>8</v>
      </c>
      <c r="B3" s="20"/>
      <c r="C3" s="20" t="s">
        <v>9</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IE3" s="2"/>
      <c r="IF3" s="2"/>
      <c r="IG3" s="2"/>
      <c r="IH3" s="2"/>
      <c r="II3" s="2"/>
    </row>
    <row r="4" spans="1:243" s="4" customFormat="1" ht="30.75" customHeight="1">
      <c r="A4" s="88" t="s">
        <v>64</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5"/>
      <c r="IF4" s="5"/>
      <c r="IG4" s="5"/>
      <c r="IH4" s="5"/>
      <c r="II4" s="5"/>
    </row>
    <row r="5" spans="1:243" s="4" customFormat="1" ht="30.75" customHeight="1">
      <c r="A5" s="88" t="s">
        <v>72</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5"/>
      <c r="IF5" s="5"/>
      <c r="IG5" s="5"/>
      <c r="IH5" s="5"/>
      <c r="II5" s="5"/>
    </row>
    <row r="6" spans="1:243" s="4" customFormat="1" ht="30.75" customHeight="1">
      <c r="A6" s="88" t="s">
        <v>65</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5"/>
      <c r="IF6" s="5"/>
      <c r="IG6" s="5"/>
      <c r="IH6" s="5"/>
      <c r="II6" s="5"/>
    </row>
    <row r="7" spans="1:243" s="4"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5"/>
      <c r="IF7" s="5"/>
      <c r="IG7" s="5"/>
      <c r="IH7" s="5"/>
      <c r="II7" s="5"/>
    </row>
    <row r="8" spans="1:243" s="6" customFormat="1" ht="65.25" customHeight="1">
      <c r="A8" s="24" t="s">
        <v>44</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7"/>
      <c r="IF8" s="7"/>
      <c r="IG8" s="7"/>
      <c r="IH8" s="7"/>
      <c r="II8" s="7"/>
    </row>
    <row r="9" spans="1:243" s="8" customFormat="1" ht="61.5" customHeight="1">
      <c r="A9" s="81" t="s">
        <v>71</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9"/>
      <c r="IF9" s="9"/>
      <c r="IG9" s="9"/>
      <c r="IH9" s="9"/>
      <c r="II9" s="9"/>
    </row>
    <row r="10" spans="1:243" s="10" customFormat="1" ht="18.75" customHeight="1">
      <c r="A10" s="25" t="s">
        <v>47</v>
      </c>
      <c r="B10" s="25" t="s">
        <v>48</v>
      </c>
      <c r="C10" s="25" t="s">
        <v>48</v>
      </c>
      <c r="D10" s="25" t="s">
        <v>47</v>
      </c>
      <c r="E10" s="25" t="s">
        <v>48</v>
      </c>
      <c r="F10" s="25" t="s">
        <v>11</v>
      </c>
      <c r="G10" s="25" t="s">
        <v>11</v>
      </c>
      <c r="H10" s="25" t="s">
        <v>12</v>
      </c>
      <c r="I10" s="25" t="s">
        <v>48</v>
      </c>
      <c r="J10" s="25" t="s">
        <v>47</v>
      </c>
      <c r="K10" s="25" t="s">
        <v>49</v>
      </c>
      <c r="L10" s="25" t="s">
        <v>48</v>
      </c>
      <c r="M10" s="25" t="s">
        <v>47</v>
      </c>
      <c r="N10" s="25" t="s">
        <v>11</v>
      </c>
      <c r="O10" s="25" t="s">
        <v>11</v>
      </c>
      <c r="P10" s="25" t="s">
        <v>11</v>
      </c>
      <c r="Q10" s="25" t="s">
        <v>11</v>
      </c>
      <c r="R10" s="25" t="s">
        <v>12</v>
      </c>
      <c r="S10" s="25" t="s">
        <v>12</v>
      </c>
      <c r="T10" s="25" t="s">
        <v>11</v>
      </c>
      <c r="U10" s="25" t="s">
        <v>11</v>
      </c>
      <c r="V10" s="25" t="s">
        <v>11</v>
      </c>
      <c r="W10" s="25" t="s">
        <v>11</v>
      </c>
      <c r="X10" s="25" t="s">
        <v>12</v>
      </c>
      <c r="Y10" s="25" t="s">
        <v>12</v>
      </c>
      <c r="Z10" s="25" t="s">
        <v>11</v>
      </c>
      <c r="AA10" s="25" t="s">
        <v>11</v>
      </c>
      <c r="AB10" s="25" t="s">
        <v>11</v>
      </c>
      <c r="AC10" s="25" t="s">
        <v>11</v>
      </c>
      <c r="AD10" s="25" t="s">
        <v>12</v>
      </c>
      <c r="AE10" s="25" t="s">
        <v>12</v>
      </c>
      <c r="AF10" s="25" t="s">
        <v>11</v>
      </c>
      <c r="AG10" s="25" t="s">
        <v>11</v>
      </c>
      <c r="AH10" s="25" t="s">
        <v>11</v>
      </c>
      <c r="AI10" s="25" t="s">
        <v>11</v>
      </c>
      <c r="AJ10" s="25" t="s">
        <v>12</v>
      </c>
      <c r="AK10" s="25" t="s">
        <v>12</v>
      </c>
      <c r="AL10" s="25" t="s">
        <v>11</v>
      </c>
      <c r="AM10" s="25" t="s">
        <v>11</v>
      </c>
      <c r="AN10" s="25" t="s">
        <v>11</v>
      </c>
      <c r="AO10" s="25" t="s">
        <v>11</v>
      </c>
      <c r="AP10" s="25" t="s">
        <v>12</v>
      </c>
      <c r="AQ10" s="25" t="s">
        <v>12</v>
      </c>
      <c r="AR10" s="25" t="s">
        <v>11</v>
      </c>
      <c r="AS10" s="25" t="s">
        <v>11</v>
      </c>
      <c r="AT10" s="25" t="s">
        <v>47</v>
      </c>
      <c r="AU10" s="25" t="s">
        <v>47</v>
      </c>
      <c r="AV10" s="25" t="s">
        <v>12</v>
      </c>
      <c r="AW10" s="25" t="s">
        <v>12</v>
      </c>
      <c r="AX10" s="25" t="s">
        <v>47</v>
      </c>
      <c r="AY10" s="25" t="s">
        <v>47</v>
      </c>
      <c r="AZ10" s="25" t="s">
        <v>13</v>
      </c>
      <c r="BA10" s="25" t="s">
        <v>47</v>
      </c>
      <c r="BB10" s="25" t="s">
        <v>47</v>
      </c>
      <c r="BC10" s="25" t="s">
        <v>48</v>
      </c>
      <c r="IE10" s="11"/>
      <c r="IF10" s="11"/>
      <c r="IG10" s="11"/>
      <c r="IH10" s="11"/>
      <c r="II10" s="11"/>
    </row>
    <row r="11" spans="1:243" s="10" customFormat="1" ht="94.5" customHeight="1">
      <c r="A11" s="25" t="s">
        <v>0</v>
      </c>
      <c r="B11" s="25" t="s">
        <v>14</v>
      </c>
      <c r="C11" s="25" t="s">
        <v>1</v>
      </c>
      <c r="D11" s="25" t="s">
        <v>15</v>
      </c>
      <c r="E11" s="25" t="s">
        <v>16</v>
      </c>
      <c r="F11" s="25" t="s">
        <v>50</v>
      </c>
      <c r="G11" s="25"/>
      <c r="H11" s="25"/>
      <c r="I11" s="25" t="s">
        <v>17</v>
      </c>
      <c r="J11" s="25" t="s">
        <v>18</v>
      </c>
      <c r="K11" s="25" t="s">
        <v>19</v>
      </c>
      <c r="L11" s="25" t="s">
        <v>20</v>
      </c>
      <c r="M11" s="26" t="s">
        <v>51</v>
      </c>
      <c r="N11" s="25" t="s">
        <v>21</v>
      </c>
      <c r="O11" s="25" t="s">
        <v>22</v>
      </c>
      <c r="P11" s="25" t="s">
        <v>23</v>
      </c>
      <c r="Q11" s="25" t="s">
        <v>24</v>
      </c>
      <c r="R11" s="25"/>
      <c r="S11" s="25"/>
      <c r="T11" s="25" t="s">
        <v>25</v>
      </c>
      <c r="U11" s="25" t="s">
        <v>26</v>
      </c>
      <c r="V11" s="25" t="s">
        <v>27</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52</v>
      </c>
      <c r="BB11" s="28" t="s">
        <v>28</v>
      </c>
      <c r="BC11" s="28" t="s">
        <v>29</v>
      </c>
      <c r="IE11" s="11"/>
      <c r="IF11" s="11"/>
      <c r="IG11" s="11"/>
      <c r="IH11" s="11"/>
      <c r="II11" s="11"/>
    </row>
    <row r="12" spans="1:243" s="10" customFormat="1" ht="15">
      <c r="A12" s="29">
        <v>1</v>
      </c>
      <c r="B12" s="29">
        <v>2</v>
      </c>
      <c r="C12" s="29">
        <v>3</v>
      </c>
      <c r="D12" s="29">
        <v>4</v>
      </c>
      <c r="E12" s="29">
        <v>5</v>
      </c>
      <c r="F12" s="29">
        <v>6</v>
      </c>
      <c r="G12" s="29">
        <v>7</v>
      </c>
      <c r="H12" s="29">
        <v>8</v>
      </c>
      <c r="I12" s="29">
        <v>9</v>
      </c>
      <c r="J12" s="29">
        <v>10</v>
      </c>
      <c r="K12" s="29">
        <v>11</v>
      </c>
      <c r="L12" s="29">
        <v>12</v>
      </c>
      <c r="M12" s="29">
        <v>13</v>
      </c>
      <c r="N12" s="29">
        <v>14</v>
      </c>
      <c r="O12" s="29">
        <v>15</v>
      </c>
      <c r="P12" s="29">
        <v>16</v>
      </c>
      <c r="Q12" s="29">
        <v>17</v>
      </c>
      <c r="R12" s="29">
        <v>18</v>
      </c>
      <c r="S12" s="29">
        <v>19</v>
      </c>
      <c r="T12" s="29">
        <v>20</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53</v>
      </c>
      <c r="BB12" s="29">
        <v>54</v>
      </c>
      <c r="BC12" s="29">
        <v>55</v>
      </c>
      <c r="IE12" s="11"/>
      <c r="IF12" s="11"/>
      <c r="IG12" s="11"/>
      <c r="IH12" s="11"/>
      <c r="II12" s="11"/>
    </row>
    <row r="13" spans="1:243" s="12" customFormat="1" ht="146.25" customHeight="1">
      <c r="A13" s="55">
        <v>1</v>
      </c>
      <c r="B13" s="77" t="s">
        <v>66</v>
      </c>
      <c r="C13" s="58" t="s">
        <v>30</v>
      </c>
      <c r="D13" s="60">
        <v>66.33</v>
      </c>
      <c r="E13" s="61" t="s">
        <v>55</v>
      </c>
      <c r="F13" s="62">
        <v>0</v>
      </c>
      <c r="G13" s="63"/>
      <c r="H13" s="64"/>
      <c r="I13" s="65" t="s">
        <v>32</v>
      </c>
      <c r="J13" s="54">
        <f aca="true" t="shared" si="0" ref="J13:J19">IF(I13="Less(-)",-1,1)</f>
        <v>1</v>
      </c>
      <c r="K13" s="66" t="s">
        <v>41</v>
      </c>
      <c r="L13" s="66" t="s">
        <v>7</v>
      </c>
      <c r="M13" s="67"/>
      <c r="N13" s="68"/>
      <c r="O13" s="68"/>
      <c r="P13" s="69"/>
      <c r="Q13" s="68"/>
      <c r="R13" s="68"/>
      <c r="S13" s="70"/>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31">
        <f aca="true" t="shared" si="1" ref="BA13:BA19">total_amount_ba($B$2,$D$2,D13,F13,J13,K13,M13)</f>
        <v>0</v>
      </c>
      <c r="BB13" s="31">
        <f aca="true" t="shared" si="2" ref="BB13:BB19">BA13+SUM(N13:AZ13)</f>
        <v>0</v>
      </c>
      <c r="BC13" s="72" t="str">
        <f aca="true" t="shared" si="3" ref="BC13:BC19">SpellNumber(L13,BB13)</f>
        <v>INR Zero Only</v>
      </c>
      <c r="IE13" s="13">
        <v>1.01</v>
      </c>
      <c r="IF13" s="13" t="s">
        <v>33</v>
      </c>
      <c r="IG13" s="13" t="s">
        <v>30</v>
      </c>
      <c r="IH13" s="13">
        <v>123.223</v>
      </c>
      <c r="II13" s="13" t="s">
        <v>31</v>
      </c>
    </row>
    <row r="14" spans="1:243" s="12" customFormat="1" ht="98.25" customHeight="1">
      <c r="A14" s="29">
        <v>2</v>
      </c>
      <c r="B14" s="78" t="s">
        <v>69</v>
      </c>
      <c r="C14" s="58" t="s">
        <v>35</v>
      </c>
      <c r="D14" s="56">
        <v>66.33</v>
      </c>
      <c r="E14" s="61" t="s">
        <v>55</v>
      </c>
      <c r="F14" s="62">
        <v>0</v>
      </c>
      <c r="G14" s="63"/>
      <c r="H14" s="64"/>
      <c r="I14" s="65" t="s">
        <v>32</v>
      </c>
      <c r="J14" s="54">
        <f t="shared" si="0"/>
        <v>1</v>
      </c>
      <c r="K14" s="66" t="s">
        <v>41</v>
      </c>
      <c r="L14" s="66" t="s">
        <v>7</v>
      </c>
      <c r="M14" s="67"/>
      <c r="N14" s="68"/>
      <c r="O14" s="68"/>
      <c r="P14" s="69"/>
      <c r="Q14" s="68"/>
      <c r="R14" s="68"/>
      <c r="S14" s="70"/>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31">
        <f t="shared" si="1"/>
        <v>0</v>
      </c>
      <c r="BB14" s="31">
        <f t="shared" si="2"/>
        <v>0</v>
      </c>
      <c r="BC14" s="72" t="str">
        <f t="shared" si="3"/>
        <v>INR Zero Only</v>
      </c>
      <c r="IE14" s="13">
        <v>1.01</v>
      </c>
      <c r="IF14" s="13" t="s">
        <v>33</v>
      </c>
      <c r="IG14" s="13" t="s">
        <v>30</v>
      </c>
      <c r="IH14" s="13">
        <v>123.223</v>
      </c>
      <c r="II14" s="13" t="s">
        <v>31</v>
      </c>
    </row>
    <row r="15" spans="1:243" s="12" customFormat="1" ht="192.75" customHeight="1">
      <c r="A15" s="29">
        <v>3</v>
      </c>
      <c r="B15" s="77" t="s">
        <v>57</v>
      </c>
      <c r="C15" s="58" t="s">
        <v>36</v>
      </c>
      <c r="D15" s="73">
        <v>566.05</v>
      </c>
      <c r="E15" s="74" t="s">
        <v>55</v>
      </c>
      <c r="F15" s="62">
        <v>0</v>
      </c>
      <c r="G15" s="63"/>
      <c r="H15" s="64"/>
      <c r="I15" s="65" t="s">
        <v>32</v>
      </c>
      <c r="J15" s="54">
        <f t="shared" si="0"/>
        <v>1</v>
      </c>
      <c r="K15" s="66" t="s">
        <v>41</v>
      </c>
      <c r="L15" s="66" t="s">
        <v>7</v>
      </c>
      <c r="M15" s="67"/>
      <c r="N15" s="68"/>
      <c r="O15" s="68"/>
      <c r="P15" s="69"/>
      <c r="Q15" s="68"/>
      <c r="R15" s="68"/>
      <c r="S15" s="70"/>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31">
        <f t="shared" si="1"/>
        <v>0</v>
      </c>
      <c r="BB15" s="31">
        <f t="shared" si="2"/>
        <v>0</v>
      </c>
      <c r="BC15" s="72" t="str">
        <f t="shared" si="3"/>
        <v>INR Zero Only</v>
      </c>
      <c r="IE15" s="13">
        <v>1.01</v>
      </c>
      <c r="IF15" s="13" t="s">
        <v>33</v>
      </c>
      <c r="IG15" s="13" t="s">
        <v>30</v>
      </c>
      <c r="IH15" s="13">
        <v>123.223</v>
      </c>
      <c r="II15" s="13" t="s">
        <v>31</v>
      </c>
    </row>
    <row r="16" spans="1:243" s="12" customFormat="1" ht="103.5" customHeight="1">
      <c r="A16" s="55">
        <v>4</v>
      </c>
      <c r="B16" s="77" t="s">
        <v>58</v>
      </c>
      <c r="C16" s="58" t="s">
        <v>37</v>
      </c>
      <c r="D16" s="73">
        <v>566.05</v>
      </c>
      <c r="E16" s="74" t="s">
        <v>55</v>
      </c>
      <c r="F16" s="62">
        <v>0</v>
      </c>
      <c r="G16" s="63"/>
      <c r="H16" s="64"/>
      <c r="I16" s="65" t="s">
        <v>32</v>
      </c>
      <c r="J16" s="54">
        <f t="shared" si="0"/>
        <v>1</v>
      </c>
      <c r="K16" s="66" t="s">
        <v>41</v>
      </c>
      <c r="L16" s="66" t="s">
        <v>7</v>
      </c>
      <c r="M16" s="67"/>
      <c r="N16" s="68"/>
      <c r="O16" s="68"/>
      <c r="P16" s="69"/>
      <c r="Q16" s="68"/>
      <c r="R16" s="68"/>
      <c r="S16" s="70"/>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31">
        <f t="shared" si="1"/>
        <v>0</v>
      </c>
      <c r="BB16" s="31">
        <f t="shared" si="2"/>
        <v>0</v>
      </c>
      <c r="BC16" s="72" t="str">
        <f t="shared" si="3"/>
        <v>INR Zero Only</v>
      </c>
      <c r="IE16" s="13">
        <v>1.01</v>
      </c>
      <c r="IF16" s="13" t="s">
        <v>33</v>
      </c>
      <c r="IG16" s="13" t="s">
        <v>30</v>
      </c>
      <c r="IH16" s="13">
        <v>123.223</v>
      </c>
      <c r="II16" s="13" t="s">
        <v>31</v>
      </c>
    </row>
    <row r="17" spans="1:243" s="12" customFormat="1" ht="208.5" customHeight="1">
      <c r="A17" s="29">
        <v>5</v>
      </c>
      <c r="B17" s="77" t="s">
        <v>67</v>
      </c>
      <c r="C17" s="58" t="s">
        <v>45</v>
      </c>
      <c r="D17" s="75">
        <v>77.15</v>
      </c>
      <c r="E17" s="74" t="s">
        <v>55</v>
      </c>
      <c r="F17" s="62">
        <v>0</v>
      </c>
      <c r="G17" s="63"/>
      <c r="H17" s="64"/>
      <c r="I17" s="65" t="s">
        <v>32</v>
      </c>
      <c r="J17" s="54">
        <f t="shared" si="0"/>
        <v>1</v>
      </c>
      <c r="K17" s="66" t="s">
        <v>41</v>
      </c>
      <c r="L17" s="66" t="s">
        <v>7</v>
      </c>
      <c r="M17" s="67"/>
      <c r="N17" s="68"/>
      <c r="O17" s="68"/>
      <c r="P17" s="69"/>
      <c r="Q17" s="68"/>
      <c r="R17" s="68"/>
      <c r="S17" s="70"/>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31">
        <f t="shared" si="1"/>
        <v>0</v>
      </c>
      <c r="BB17" s="31">
        <f t="shared" si="2"/>
        <v>0</v>
      </c>
      <c r="BC17" s="72" t="str">
        <f t="shared" si="3"/>
        <v>INR Zero Only</v>
      </c>
      <c r="IE17" s="13">
        <v>1.01</v>
      </c>
      <c r="IF17" s="13" t="s">
        <v>33</v>
      </c>
      <c r="IG17" s="13" t="s">
        <v>30</v>
      </c>
      <c r="IH17" s="13">
        <v>123.223</v>
      </c>
      <c r="II17" s="13" t="s">
        <v>31</v>
      </c>
    </row>
    <row r="18" spans="1:243" s="12" customFormat="1" ht="176.25" customHeight="1">
      <c r="A18" s="55">
        <v>6</v>
      </c>
      <c r="B18" s="77" t="s">
        <v>68</v>
      </c>
      <c r="C18" s="58" t="s">
        <v>53</v>
      </c>
      <c r="D18" s="75">
        <v>52.35</v>
      </c>
      <c r="E18" s="74" t="s">
        <v>55</v>
      </c>
      <c r="F18" s="62">
        <v>0</v>
      </c>
      <c r="G18" s="63"/>
      <c r="H18" s="64"/>
      <c r="I18" s="65" t="s">
        <v>32</v>
      </c>
      <c r="J18" s="54">
        <f t="shared" si="0"/>
        <v>1</v>
      </c>
      <c r="K18" s="66" t="s">
        <v>41</v>
      </c>
      <c r="L18" s="66" t="s">
        <v>7</v>
      </c>
      <c r="M18" s="67"/>
      <c r="N18" s="68"/>
      <c r="O18" s="68"/>
      <c r="P18" s="69"/>
      <c r="Q18" s="68"/>
      <c r="R18" s="68"/>
      <c r="S18" s="70"/>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31">
        <f t="shared" si="1"/>
        <v>0</v>
      </c>
      <c r="BB18" s="31">
        <f t="shared" si="2"/>
        <v>0</v>
      </c>
      <c r="BC18" s="72" t="str">
        <f t="shared" si="3"/>
        <v>INR Zero Only</v>
      </c>
      <c r="IE18" s="13">
        <v>1.01</v>
      </c>
      <c r="IF18" s="13" t="s">
        <v>33</v>
      </c>
      <c r="IG18" s="13" t="s">
        <v>30</v>
      </c>
      <c r="IH18" s="13">
        <v>123.223</v>
      </c>
      <c r="II18" s="13" t="s">
        <v>31</v>
      </c>
    </row>
    <row r="19" spans="1:243" s="12" customFormat="1" ht="71.25" customHeight="1">
      <c r="A19" s="29">
        <v>7</v>
      </c>
      <c r="B19" s="77" t="s">
        <v>61</v>
      </c>
      <c r="C19" s="58" t="s">
        <v>46</v>
      </c>
      <c r="D19" s="76">
        <v>52.35</v>
      </c>
      <c r="E19" s="74" t="s">
        <v>55</v>
      </c>
      <c r="F19" s="62">
        <v>0</v>
      </c>
      <c r="G19" s="63"/>
      <c r="H19" s="64"/>
      <c r="I19" s="65" t="s">
        <v>32</v>
      </c>
      <c r="J19" s="54">
        <f t="shared" si="0"/>
        <v>1</v>
      </c>
      <c r="K19" s="66" t="s">
        <v>41</v>
      </c>
      <c r="L19" s="66" t="s">
        <v>7</v>
      </c>
      <c r="M19" s="67"/>
      <c r="N19" s="68"/>
      <c r="O19" s="68"/>
      <c r="P19" s="69"/>
      <c r="Q19" s="68"/>
      <c r="R19" s="68"/>
      <c r="S19" s="70"/>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31">
        <f t="shared" si="1"/>
        <v>0</v>
      </c>
      <c r="BB19" s="31">
        <f t="shared" si="2"/>
        <v>0</v>
      </c>
      <c r="BC19" s="72" t="str">
        <f t="shared" si="3"/>
        <v>INR Zero Only</v>
      </c>
      <c r="IE19" s="13">
        <v>1.01</v>
      </c>
      <c r="IF19" s="13" t="s">
        <v>33</v>
      </c>
      <c r="IG19" s="13" t="s">
        <v>30</v>
      </c>
      <c r="IH19" s="13">
        <v>123.223</v>
      </c>
      <c r="II19" s="13" t="s">
        <v>31</v>
      </c>
    </row>
    <row r="20" spans="1:243" s="12" customFormat="1" ht="33" customHeight="1">
      <c r="A20" s="32" t="s">
        <v>39</v>
      </c>
      <c r="B20" s="33"/>
      <c r="C20" s="34"/>
      <c r="D20" s="35"/>
      <c r="E20" s="35"/>
      <c r="F20" s="35"/>
      <c r="G20" s="35"/>
      <c r="H20" s="36"/>
      <c r="I20" s="36"/>
      <c r="J20" s="36"/>
      <c r="K20" s="36"/>
      <c r="L20" s="37"/>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SUM(BA13:BA19)</f>
        <v>0</v>
      </c>
      <c r="BB20" s="39">
        <f>SUM(BB13:BB19)</f>
        <v>0</v>
      </c>
      <c r="BC20" s="30" t="str">
        <f>SpellNumber($E$2,BB20)</f>
        <v>INR Zero Only</v>
      </c>
      <c r="IE20" s="13">
        <v>4</v>
      </c>
      <c r="IF20" s="13" t="s">
        <v>34</v>
      </c>
      <c r="IG20" s="13" t="s">
        <v>38</v>
      </c>
      <c r="IH20" s="13">
        <v>10</v>
      </c>
      <c r="II20" s="13" t="s">
        <v>31</v>
      </c>
    </row>
    <row r="21" spans="1:243" s="14" customFormat="1" ht="39" customHeight="1" hidden="1">
      <c r="A21" s="33" t="s">
        <v>43</v>
      </c>
      <c r="B21" s="40"/>
      <c r="C21" s="41"/>
      <c r="D21" s="42"/>
      <c r="E21" s="43" t="s">
        <v>40</v>
      </c>
      <c r="F21" s="44"/>
      <c r="G21" s="45"/>
      <c r="H21" s="46"/>
      <c r="I21" s="46"/>
      <c r="J21" s="46"/>
      <c r="K21" s="47"/>
      <c r="L21" s="48"/>
      <c r="M21" s="49"/>
      <c r="N21" s="50"/>
      <c r="O21" s="51"/>
      <c r="P21" s="51"/>
      <c r="Q21" s="51"/>
      <c r="R21" s="51"/>
      <c r="S21" s="51"/>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IF(ISBLANK(F21),0,IF(E21="Excess (+)",ROUND(BA20+(BA20*F21),2),IF(E21="Less (-)",ROUND(BA20+(BA20*F21*(-1)),2),0)))</f>
        <v>0</v>
      </c>
      <c r="BB21" s="53">
        <f>ROUND(BA21,0)</f>
        <v>0</v>
      </c>
      <c r="BC21" s="30" t="str">
        <f>SpellNumber(L21,BB21)</f>
        <v> Zero Only</v>
      </c>
      <c r="IE21" s="15"/>
      <c r="IF21" s="15"/>
      <c r="IG21" s="15"/>
      <c r="IH21" s="15"/>
      <c r="II21" s="15"/>
    </row>
    <row r="22" spans="1:243" s="14" customFormat="1" ht="51" customHeight="1">
      <c r="A22" s="32" t="s">
        <v>42</v>
      </c>
      <c r="B22" s="32"/>
      <c r="C22" s="84" t="str">
        <f>SpellNumber($E$2,BB20)</f>
        <v>INR Zero Only</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6"/>
      <c r="IE22" s="15"/>
      <c r="IF22" s="15"/>
      <c r="IG22" s="15"/>
      <c r="IH22" s="15"/>
      <c r="II22" s="15"/>
    </row>
    <row r="23" spans="3:243" s="10" customFormat="1" ht="15">
      <c r="C23" s="16"/>
      <c r="D23" s="16"/>
      <c r="E23" s="16"/>
      <c r="F23" s="16"/>
      <c r="G23" s="16"/>
      <c r="H23" s="16"/>
      <c r="I23" s="16"/>
      <c r="J23" s="16"/>
      <c r="K23" s="16"/>
      <c r="L23" s="16"/>
      <c r="M23" s="16"/>
      <c r="O23" s="16"/>
      <c r="BA23" s="16"/>
      <c r="BC23" s="16"/>
      <c r="IE23" s="11"/>
      <c r="IF23" s="11"/>
      <c r="IG23" s="11"/>
      <c r="IH23" s="11"/>
      <c r="II23" s="11"/>
    </row>
  </sheetData>
  <sheetProtection password="CE88" sheet="1"/>
  <mergeCells count="8">
    <mergeCell ref="A9:BC9"/>
    <mergeCell ref="C22:BC22"/>
    <mergeCell ref="A1:L1"/>
    <mergeCell ref="A4:BC4"/>
    <mergeCell ref="A5:BC5"/>
    <mergeCell ref="A6:BC6"/>
    <mergeCell ref="A7:BC7"/>
    <mergeCell ref="B8:BC8"/>
  </mergeCells>
  <dataValidations count="22">
    <dataValidation type="list" allowBlank="1" showInputMessage="1" showErrorMessage="1" sqref="L13:L19">
      <formula1>"INR"</formula1>
    </dataValidation>
    <dataValidation allowBlank="1" showInputMessage="1" showErrorMessage="1" promptTitle="Item Description" prompt="Please enter Item Description in text" sqref="B16 B19"/>
    <dataValidation allowBlank="1" showInputMessage="1" showErrorMessage="1" promptTitle="Addition / Deduction" prompt="Please Choose the correct One" sqref="J13:J19"/>
    <dataValidation type="list" showInputMessage="1" showErrorMessage="1" sqref="I13:I19">
      <formula1>"Excess(+), Less(-)"</formula1>
    </dataValidation>
    <dataValidation allowBlank="1" showInputMessage="1" showErrorMessage="1" promptTitle="Itemcode/Make" prompt="Please enter text" sqref="C13:C19"/>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9 D14">
      <formula1>0</formula1>
      <formula2>999999999999999</formula2>
    </dataValidation>
    <dataValidation type="list" allowBlank="1" showInputMessage="1" showErrorMessage="1" sqref="K13:K19">
      <formula1>"Partial Conversion, Full Conversion"</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allowBlank="1" showInputMessage="1" showErrorMessage="1" errorTitle="Invalid Entry" error="Only Numeric Values are allowed. " sqref="A13 A16 A18">
      <formula1>0</formula1>
      <formula2>999999999999999</formula2>
    </dataValidation>
    <dataValidation allowBlank="1" showInputMessage="1" showErrorMessage="1" promptTitle="Units" prompt="Please enter Units in text" sqref="E13:E19"/>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s>
  <printOptions/>
  <pageMargins left="0.55" right="0.33" top="0.61" bottom="0.51" header="0.3" footer="0.3"/>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sheetPr codeName="Sheet23">
    <tabColor theme="4" tint="-0.4999699890613556"/>
  </sheetPr>
  <dimension ref="A1:II23"/>
  <sheetViews>
    <sheetView showGridLines="0" zoomScale="73" zoomScaleNormal="73" zoomScalePageLayoutView="0" workbookViewId="0" topLeftCell="A12">
      <selection activeCell="BC13" sqref="BC13"/>
    </sheetView>
  </sheetViews>
  <sheetFormatPr defaultColWidth="9.140625" defaultRowHeight="15"/>
  <cols>
    <col min="1" max="1" width="14.57421875" style="16" customWidth="1"/>
    <col min="2" max="2" width="60.140625" style="16" customWidth="1"/>
    <col min="3" max="3" width="2.7109375" style="16" hidden="1" customWidth="1"/>
    <col min="4" max="4" width="14.57421875" style="16"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87" t="str">
        <f>B2&amp;" BoQ"</f>
        <v>Item Rate BoQ</v>
      </c>
      <c r="B1" s="87"/>
      <c r="C1" s="87"/>
      <c r="D1" s="87"/>
      <c r="E1" s="87"/>
      <c r="F1" s="87"/>
      <c r="G1" s="87"/>
      <c r="H1" s="87"/>
      <c r="I1" s="87"/>
      <c r="J1" s="87"/>
      <c r="K1" s="87"/>
      <c r="L1" s="87"/>
      <c r="M1" s="20"/>
      <c r="N1" s="20"/>
      <c r="O1" s="21"/>
      <c r="P1" s="21"/>
      <c r="Q1" s="22"/>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IE1" s="2"/>
      <c r="IF1" s="2"/>
      <c r="IG1" s="2"/>
      <c r="IH1" s="2"/>
      <c r="II1" s="2"/>
    </row>
    <row r="2" spans="1:55" s="1" customFormat="1" ht="25.5" customHeight="1" hidden="1">
      <c r="A2" s="3" t="s">
        <v>3</v>
      </c>
      <c r="B2" s="3" t="s">
        <v>4</v>
      </c>
      <c r="C2" s="19" t="s">
        <v>5</v>
      </c>
      <c r="D2" s="19" t="s">
        <v>6</v>
      </c>
      <c r="E2" s="3" t="s">
        <v>7</v>
      </c>
      <c r="F2" s="20"/>
      <c r="G2" s="20"/>
      <c r="H2" s="20"/>
      <c r="I2" s="20"/>
      <c r="J2" s="23"/>
      <c r="K2" s="23"/>
      <c r="L2" s="23"/>
      <c r="M2" s="20"/>
      <c r="N2" s="20"/>
      <c r="O2" s="21"/>
      <c r="P2" s="21"/>
      <c r="Q2" s="2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243" s="1" customFormat="1" ht="30" customHeight="1" hidden="1">
      <c r="A3" s="20" t="s">
        <v>8</v>
      </c>
      <c r="B3" s="20"/>
      <c r="C3" s="20" t="s">
        <v>9</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IE3" s="2"/>
      <c r="IF3" s="2"/>
      <c r="IG3" s="2"/>
      <c r="IH3" s="2"/>
      <c r="II3" s="2"/>
    </row>
    <row r="4" spans="1:243" s="4" customFormat="1" ht="30.75" customHeight="1">
      <c r="A4" s="88" t="s">
        <v>64</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5"/>
      <c r="IF4" s="5"/>
      <c r="IG4" s="5"/>
      <c r="IH4" s="5"/>
      <c r="II4" s="5"/>
    </row>
    <row r="5" spans="1:243" s="4" customFormat="1" ht="30.75" customHeight="1">
      <c r="A5" s="88" t="s">
        <v>73</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5"/>
      <c r="IF5" s="5"/>
      <c r="IG5" s="5"/>
      <c r="IH5" s="5"/>
      <c r="II5" s="5"/>
    </row>
    <row r="6" spans="1:243" s="4" customFormat="1" ht="30.75" customHeight="1">
      <c r="A6" s="88" t="s">
        <v>65</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5"/>
      <c r="IF6" s="5"/>
      <c r="IG6" s="5"/>
      <c r="IH6" s="5"/>
      <c r="II6" s="5"/>
    </row>
    <row r="7" spans="1:243" s="4"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5"/>
      <c r="IF7" s="5"/>
      <c r="IG7" s="5"/>
      <c r="IH7" s="5"/>
      <c r="II7" s="5"/>
    </row>
    <row r="8" spans="1:243" s="6" customFormat="1" ht="65.25" customHeight="1">
      <c r="A8" s="24" t="s">
        <v>44</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7"/>
      <c r="IF8" s="7"/>
      <c r="IG8" s="7"/>
      <c r="IH8" s="7"/>
      <c r="II8" s="7"/>
    </row>
    <row r="9" spans="1:243" s="8" customFormat="1" ht="61.5" customHeight="1">
      <c r="A9" s="81" t="s">
        <v>78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9"/>
      <c r="IF9" s="9"/>
      <c r="IG9" s="9"/>
      <c r="IH9" s="9"/>
      <c r="II9" s="9"/>
    </row>
    <row r="10" spans="1:243" s="10" customFormat="1" ht="18.75" customHeight="1">
      <c r="A10" s="25" t="s">
        <v>47</v>
      </c>
      <c r="B10" s="25" t="s">
        <v>48</v>
      </c>
      <c r="C10" s="25" t="s">
        <v>48</v>
      </c>
      <c r="D10" s="25" t="s">
        <v>47</v>
      </c>
      <c r="E10" s="25" t="s">
        <v>48</v>
      </c>
      <c r="F10" s="25" t="s">
        <v>11</v>
      </c>
      <c r="G10" s="25" t="s">
        <v>11</v>
      </c>
      <c r="H10" s="25" t="s">
        <v>12</v>
      </c>
      <c r="I10" s="25" t="s">
        <v>48</v>
      </c>
      <c r="J10" s="25" t="s">
        <v>47</v>
      </c>
      <c r="K10" s="25" t="s">
        <v>49</v>
      </c>
      <c r="L10" s="25" t="s">
        <v>48</v>
      </c>
      <c r="M10" s="25" t="s">
        <v>47</v>
      </c>
      <c r="N10" s="25" t="s">
        <v>11</v>
      </c>
      <c r="O10" s="25" t="s">
        <v>11</v>
      </c>
      <c r="P10" s="25" t="s">
        <v>11</v>
      </c>
      <c r="Q10" s="25" t="s">
        <v>11</v>
      </c>
      <c r="R10" s="25" t="s">
        <v>12</v>
      </c>
      <c r="S10" s="25" t="s">
        <v>12</v>
      </c>
      <c r="T10" s="25" t="s">
        <v>11</v>
      </c>
      <c r="U10" s="25" t="s">
        <v>11</v>
      </c>
      <c r="V10" s="25" t="s">
        <v>11</v>
      </c>
      <c r="W10" s="25" t="s">
        <v>11</v>
      </c>
      <c r="X10" s="25" t="s">
        <v>12</v>
      </c>
      <c r="Y10" s="25" t="s">
        <v>12</v>
      </c>
      <c r="Z10" s="25" t="s">
        <v>11</v>
      </c>
      <c r="AA10" s="25" t="s">
        <v>11</v>
      </c>
      <c r="AB10" s="25" t="s">
        <v>11</v>
      </c>
      <c r="AC10" s="25" t="s">
        <v>11</v>
      </c>
      <c r="AD10" s="25" t="s">
        <v>12</v>
      </c>
      <c r="AE10" s="25" t="s">
        <v>12</v>
      </c>
      <c r="AF10" s="25" t="s">
        <v>11</v>
      </c>
      <c r="AG10" s="25" t="s">
        <v>11</v>
      </c>
      <c r="AH10" s="25" t="s">
        <v>11</v>
      </c>
      <c r="AI10" s="25" t="s">
        <v>11</v>
      </c>
      <c r="AJ10" s="25" t="s">
        <v>12</v>
      </c>
      <c r="AK10" s="25" t="s">
        <v>12</v>
      </c>
      <c r="AL10" s="25" t="s">
        <v>11</v>
      </c>
      <c r="AM10" s="25" t="s">
        <v>11</v>
      </c>
      <c r="AN10" s="25" t="s">
        <v>11</v>
      </c>
      <c r="AO10" s="25" t="s">
        <v>11</v>
      </c>
      <c r="AP10" s="25" t="s">
        <v>12</v>
      </c>
      <c r="AQ10" s="25" t="s">
        <v>12</v>
      </c>
      <c r="AR10" s="25" t="s">
        <v>11</v>
      </c>
      <c r="AS10" s="25" t="s">
        <v>11</v>
      </c>
      <c r="AT10" s="25" t="s">
        <v>47</v>
      </c>
      <c r="AU10" s="25" t="s">
        <v>47</v>
      </c>
      <c r="AV10" s="25" t="s">
        <v>12</v>
      </c>
      <c r="AW10" s="25" t="s">
        <v>12</v>
      </c>
      <c r="AX10" s="25" t="s">
        <v>47</v>
      </c>
      <c r="AY10" s="25" t="s">
        <v>47</v>
      </c>
      <c r="AZ10" s="25" t="s">
        <v>13</v>
      </c>
      <c r="BA10" s="25" t="s">
        <v>47</v>
      </c>
      <c r="BB10" s="25" t="s">
        <v>47</v>
      </c>
      <c r="BC10" s="25" t="s">
        <v>48</v>
      </c>
      <c r="IE10" s="11"/>
      <c r="IF10" s="11"/>
      <c r="IG10" s="11"/>
      <c r="IH10" s="11"/>
      <c r="II10" s="11"/>
    </row>
    <row r="11" spans="1:243" s="10" customFormat="1" ht="94.5" customHeight="1">
      <c r="A11" s="25" t="s">
        <v>0</v>
      </c>
      <c r="B11" s="25" t="s">
        <v>14</v>
      </c>
      <c r="C11" s="25" t="s">
        <v>1</v>
      </c>
      <c r="D11" s="25" t="s">
        <v>15</v>
      </c>
      <c r="E11" s="25" t="s">
        <v>16</v>
      </c>
      <c r="F11" s="25" t="s">
        <v>50</v>
      </c>
      <c r="G11" s="25"/>
      <c r="H11" s="25"/>
      <c r="I11" s="25" t="s">
        <v>17</v>
      </c>
      <c r="J11" s="25" t="s">
        <v>18</v>
      </c>
      <c r="K11" s="25" t="s">
        <v>19</v>
      </c>
      <c r="L11" s="25" t="s">
        <v>20</v>
      </c>
      <c r="M11" s="26" t="s">
        <v>51</v>
      </c>
      <c r="N11" s="25" t="s">
        <v>21</v>
      </c>
      <c r="O11" s="25" t="s">
        <v>22</v>
      </c>
      <c r="P11" s="25" t="s">
        <v>23</v>
      </c>
      <c r="Q11" s="25" t="s">
        <v>24</v>
      </c>
      <c r="R11" s="25"/>
      <c r="S11" s="25"/>
      <c r="T11" s="25" t="s">
        <v>25</v>
      </c>
      <c r="U11" s="25" t="s">
        <v>26</v>
      </c>
      <c r="V11" s="25" t="s">
        <v>27</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52</v>
      </c>
      <c r="BB11" s="28" t="s">
        <v>28</v>
      </c>
      <c r="BC11" s="28" t="s">
        <v>29</v>
      </c>
      <c r="IE11" s="11"/>
      <c r="IF11" s="11"/>
      <c r="IG11" s="11"/>
      <c r="IH11" s="11"/>
      <c r="II11" s="11"/>
    </row>
    <row r="12" spans="1:243" s="10" customFormat="1" ht="15">
      <c r="A12" s="29">
        <v>1</v>
      </c>
      <c r="B12" s="29">
        <v>2</v>
      </c>
      <c r="C12" s="29">
        <v>3</v>
      </c>
      <c r="D12" s="29">
        <v>4</v>
      </c>
      <c r="E12" s="29">
        <v>5</v>
      </c>
      <c r="F12" s="29">
        <v>6</v>
      </c>
      <c r="G12" s="29">
        <v>7</v>
      </c>
      <c r="H12" s="29">
        <v>8</v>
      </c>
      <c r="I12" s="29">
        <v>9</v>
      </c>
      <c r="J12" s="29">
        <v>10</v>
      </c>
      <c r="K12" s="29">
        <v>11</v>
      </c>
      <c r="L12" s="29">
        <v>12</v>
      </c>
      <c r="M12" s="29">
        <v>13</v>
      </c>
      <c r="N12" s="29">
        <v>14</v>
      </c>
      <c r="O12" s="29">
        <v>15</v>
      </c>
      <c r="P12" s="29">
        <v>16</v>
      </c>
      <c r="Q12" s="29">
        <v>17</v>
      </c>
      <c r="R12" s="29">
        <v>18</v>
      </c>
      <c r="S12" s="29">
        <v>19</v>
      </c>
      <c r="T12" s="29">
        <v>20</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53</v>
      </c>
      <c r="BB12" s="29">
        <v>54</v>
      </c>
      <c r="BC12" s="29">
        <v>55</v>
      </c>
      <c r="IE12" s="11"/>
      <c r="IF12" s="11"/>
      <c r="IG12" s="11"/>
      <c r="IH12" s="11"/>
      <c r="II12" s="11"/>
    </row>
    <row r="13" spans="1:243" s="12" customFormat="1" ht="146.25" customHeight="1">
      <c r="A13" s="55">
        <v>1</v>
      </c>
      <c r="B13" s="77" t="s">
        <v>74</v>
      </c>
      <c r="C13" s="58" t="s">
        <v>30</v>
      </c>
      <c r="D13" s="60">
        <v>68.07</v>
      </c>
      <c r="E13" s="61" t="s">
        <v>55</v>
      </c>
      <c r="F13" s="62">
        <v>0</v>
      </c>
      <c r="G13" s="63"/>
      <c r="H13" s="64"/>
      <c r="I13" s="65" t="s">
        <v>32</v>
      </c>
      <c r="J13" s="54">
        <f aca="true" t="shared" si="0" ref="J13:J19">IF(I13="Less(-)",-1,1)</f>
        <v>1</v>
      </c>
      <c r="K13" s="66" t="s">
        <v>41</v>
      </c>
      <c r="L13" s="66" t="s">
        <v>7</v>
      </c>
      <c r="M13" s="67"/>
      <c r="N13" s="68"/>
      <c r="O13" s="68"/>
      <c r="P13" s="69"/>
      <c r="Q13" s="68"/>
      <c r="R13" s="68"/>
      <c r="S13" s="70"/>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31">
        <f aca="true" t="shared" si="1" ref="BA13:BA19">total_amount_ba($B$2,$D$2,D13,F13,J13,K13,M13)</f>
        <v>0</v>
      </c>
      <c r="BB13" s="31">
        <f aca="true" t="shared" si="2" ref="BB13:BB19">BA13+SUM(N13:AZ13)</f>
        <v>0</v>
      </c>
      <c r="BC13" s="72" t="str">
        <f aca="true" t="shared" si="3" ref="BC13:BC19">SpellNumber(L13,BB13)</f>
        <v>INR Zero Only</v>
      </c>
      <c r="IE13" s="13">
        <v>1.01</v>
      </c>
      <c r="IF13" s="13" t="s">
        <v>33</v>
      </c>
      <c r="IG13" s="13" t="s">
        <v>30</v>
      </c>
      <c r="IH13" s="13">
        <v>123.223</v>
      </c>
      <c r="II13" s="13" t="s">
        <v>31</v>
      </c>
    </row>
    <row r="14" spans="1:243" s="12" customFormat="1" ht="98.25" customHeight="1">
      <c r="A14" s="29">
        <v>2</v>
      </c>
      <c r="B14" s="78" t="s">
        <v>77</v>
      </c>
      <c r="C14" s="58" t="s">
        <v>35</v>
      </c>
      <c r="D14" s="56">
        <v>68.07</v>
      </c>
      <c r="E14" s="61" t="s">
        <v>55</v>
      </c>
      <c r="F14" s="62">
        <v>0</v>
      </c>
      <c r="G14" s="63"/>
      <c r="H14" s="64"/>
      <c r="I14" s="65" t="s">
        <v>32</v>
      </c>
      <c r="J14" s="54">
        <f t="shared" si="0"/>
        <v>1</v>
      </c>
      <c r="K14" s="66" t="s">
        <v>41</v>
      </c>
      <c r="L14" s="66" t="s">
        <v>7</v>
      </c>
      <c r="M14" s="67"/>
      <c r="N14" s="68"/>
      <c r="O14" s="68"/>
      <c r="P14" s="69"/>
      <c r="Q14" s="68"/>
      <c r="R14" s="68"/>
      <c r="S14" s="70"/>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31">
        <f t="shared" si="1"/>
        <v>0</v>
      </c>
      <c r="BB14" s="31">
        <f t="shared" si="2"/>
        <v>0</v>
      </c>
      <c r="BC14" s="72" t="str">
        <f t="shared" si="3"/>
        <v>INR Zero Only</v>
      </c>
      <c r="IE14" s="13">
        <v>1.01</v>
      </c>
      <c r="IF14" s="13" t="s">
        <v>33</v>
      </c>
      <c r="IG14" s="13" t="s">
        <v>30</v>
      </c>
      <c r="IH14" s="13">
        <v>123.223</v>
      </c>
      <c r="II14" s="13" t="s">
        <v>31</v>
      </c>
    </row>
    <row r="15" spans="1:243" s="12" customFormat="1" ht="192.75" customHeight="1">
      <c r="A15" s="29">
        <v>3</v>
      </c>
      <c r="B15" s="77" t="s">
        <v>57</v>
      </c>
      <c r="C15" s="58" t="s">
        <v>36</v>
      </c>
      <c r="D15" s="73">
        <v>566.05</v>
      </c>
      <c r="E15" s="74" t="s">
        <v>55</v>
      </c>
      <c r="F15" s="62">
        <v>0</v>
      </c>
      <c r="G15" s="63"/>
      <c r="H15" s="64"/>
      <c r="I15" s="65" t="s">
        <v>32</v>
      </c>
      <c r="J15" s="54">
        <f t="shared" si="0"/>
        <v>1</v>
      </c>
      <c r="K15" s="66" t="s">
        <v>41</v>
      </c>
      <c r="L15" s="66" t="s">
        <v>7</v>
      </c>
      <c r="M15" s="67"/>
      <c r="N15" s="68"/>
      <c r="O15" s="68"/>
      <c r="P15" s="69"/>
      <c r="Q15" s="68"/>
      <c r="R15" s="68"/>
      <c r="S15" s="70"/>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31">
        <f t="shared" si="1"/>
        <v>0</v>
      </c>
      <c r="BB15" s="31">
        <f t="shared" si="2"/>
        <v>0</v>
      </c>
      <c r="BC15" s="72" t="str">
        <f t="shared" si="3"/>
        <v>INR Zero Only</v>
      </c>
      <c r="IE15" s="13">
        <v>1.01</v>
      </c>
      <c r="IF15" s="13" t="s">
        <v>33</v>
      </c>
      <c r="IG15" s="13" t="s">
        <v>30</v>
      </c>
      <c r="IH15" s="13">
        <v>123.223</v>
      </c>
      <c r="II15" s="13" t="s">
        <v>31</v>
      </c>
    </row>
    <row r="16" spans="1:243" s="12" customFormat="1" ht="103.5" customHeight="1">
      <c r="A16" s="55">
        <v>4</v>
      </c>
      <c r="B16" s="77" t="s">
        <v>75</v>
      </c>
      <c r="C16" s="58" t="s">
        <v>37</v>
      </c>
      <c r="D16" s="73">
        <v>566.05</v>
      </c>
      <c r="E16" s="74" t="s">
        <v>55</v>
      </c>
      <c r="F16" s="62">
        <v>0</v>
      </c>
      <c r="G16" s="63"/>
      <c r="H16" s="64"/>
      <c r="I16" s="65" t="s">
        <v>32</v>
      </c>
      <c r="J16" s="54">
        <f t="shared" si="0"/>
        <v>1</v>
      </c>
      <c r="K16" s="66" t="s">
        <v>41</v>
      </c>
      <c r="L16" s="66" t="s">
        <v>7</v>
      </c>
      <c r="M16" s="67"/>
      <c r="N16" s="68"/>
      <c r="O16" s="68"/>
      <c r="P16" s="69"/>
      <c r="Q16" s="68"/>
      <c r="R16" s="68"/>
      <c r="S16" s="70"/>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31">
        <f t="shared" si="1"/>
        <v>0</v>
      </c>
      <c r="BB16" s="31">
        <f t="shared" si="2"/>
        <v>0</v>
      </c>
      <c r="BC16" s="72" t="str">
        <f t="shared" si="3"/>
        <v>INR Zero Only</v>
      </c>
      <c r="IE16" s="13">
        <v>1.01</v>
      </c>
      <c r="IF16" s="13" t="s">
        <v>33</v>
      </c>
      <c r="IG16" s="13" t="s">
        <v>30</v>
      </c>
      <c r="IH16" s="13">
        <v>123.223</v>
      </c>
      <c r="II16" s="13" t="s">
        <v>31</v>
      </c>
    </row>
    <row r="17" spans="1:243" s="12" customFormat="1" ht="208.5" customHeight="1">
      <c r="A17" s="29">
        <v>5</v>
      </c>
      <c r="B17" s="77" t="s">
        <v>59</v>
      </c>
      <c r="C17" s="58" t="s">
        <v>45</v>
      </c>
      <c r="D17" s="75">
        <v>77.15</v>
      </c>
      <c r="E17" s="74" t="s">
        <v>55</v>
      </c>
      <c r="F17" s="62">
        <v>0</v>
      </c>
      <c r="G17" s="63"/>
      <c r="H17" s="64"/>
      <c r="I17" s="65" t="s">
        <v>32</v>
      </c>
      <c r="J17" s="54">
        <f t="shared" si="0"/>
        <v>1</v>
      </c>
      <c r="K17" s="66" t="s">
        <v>41</v>
      </c>
      <c r="L17" s="66" t="s">
        <v>7</v>
      </c>
      <c r="M17" s="67"/>
      <c r="N17" s="68"/>
      <c r="O17" s="68"/>
      <c r="P17" s="69"/>
      <c r="Q17" s="68"/>
      <c r="R17" s="68"/>
      <c r="S17" s="70"/>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31">
        <f t="shared" si="1"/>
        <v>0</v>
      </c>
      <c r="BB17" s="31">
        <f t="shared" si="2"/>
        <v>0</v>
      </c>
      <c r="BC17" s="72" t="str">
        <f t="shared" si="3"/>
        <v>INR Zero Only</v>
      </c>
      <c r="IE17" s="13">
        <v>1.01</v>
      </c>
      <c r="IF17" s="13" t="s">
        <v>33</v>
      </c>
      <c r="IG17" s="13" t="s">
        <v>30</v>
      </c>
      <c r="IH17" s="13">
        <v>123.223</v>
      </c>
      <c r="II17" s="13" t="s">
        <v>31</v>
      </c>
    </row>
    <row r="18" spans="1:243" s="12" customFormat="1" ht="176.25" customHeight="1">
      <c r="A18" s="55">
        <v>6</v>
      </c>
      <c r="B18" s="77" t="s">
        <v>76</v>
      </c>
      <c r="C18" s="58" t="s">
        <v>53</v>
      </c>
      <c r="D18" s="75">
        <v>52.35</v>
      </c>
      <c r="E18" s="74" t="s">
        <v>55</v>
      </c>
      <c r="F18" s="62">
        <v>0</v>
      </c>
      <c r="G18" s="63"/>
      <c r="H18" s="64"/>
      <c r="I18" s="65" t="s">
        <v>32</v>
      </c>
      <c r="J18" s="54">
        <f t="shared" si="0"/>
        <v>1</v>
      </c>
      <c r="K18" s="66" t="s">
        <v>41</v>
      </c>
      <c r="L18" s="66" t="s">
        <v>7</v>
      </c>
      <c r="M18" s="67"/>
      <c r="N18" s="68"/>
      <c r="O18" s="68"/>
      <c r="P18" s="69"/>
      <c r="Q18" s="68"/>
      <c r="R18" s="68"/>
      <c r="S18" s="70"/>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31">
        <f t="shared" si="1"/>
        <v>0</v>
      </c>
      <c r="BB18" s="31">
        <f t="shared" si="2"/>
        <v>0</v>
      </c>
      <c r="BC18" s="72" t="str">
        <f t="shared" si="3"/>
        <v>INR Zero Only</v>
      </c>
      <c r="IE18" s="13">
        <v>1.01</v>
      </c>
      <c r="IF18" s="13" t="s">
        <v>33</v>
      </c>
      <c r="IG18" s="13" t="s">
        <v>30</v>
      </c>
      <c r="IH18" s="13">
        <v>123.223</v>
      </c>
      <c r="II18" s="13" t="s">
        <v>31</v>
      </c>
    </row>
    <row r="19" spans="1:243" s="12" customFormat="1" ht="71.25" customHeight="1">
      <c r="A19" s="29">
        <v>7</v>
      </c>
      <c r="B19" s="77" t="s">
        <v>61</v>
      </c>
      <c r="C19" s="58" t="s">
        <v>46</v>
      </c>
      <c r="D19" s="76">
        <v>52.35</v>
      </c>
      <c r="E19" s="74" t="s">
        <v>55</v>
      </c>
      <c r="F19" s="62">
        <v>0</v>
      </c>
      <c r="G19" s="63"/>
      <c r="H19" s="64"/>
      <c r="I19" s="65" t="s">
        <v>32</v>
      </c>
      <c r="J19" s="54">
        <f t="shared" si="0"/>
        <v>1</v>
      </c>
      <c r="K19" s="66" t="s">
        <v>41</v>
      </c>
      <c r="L19" s="66" t="s">
        <v>7</v>
      </c>
      <c r="M19" s="67"/>
      <c r="N19" s="68"/>
      <c r="O19" s="68"/>
      <c r="P19" s="69"/>
      <c r="Q19" s="68"/>
      <c r="R19" s="68"/>
      <c r="S19" s="70"/>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31">
        <f t="shared" si="1"/>
        <v>0</v>
      </c>
      <c r="BB19" s="31">
        <f t="shared" si="2"/>
        <v>0</v>
      </c>
      <c r="BC19" s="72" t="str">
        <f t="shared" si="3"/>
        <v>INR Zero Only</v>
      </c>
      <c r="IE19" s="13">
        <v>1.01</v>
      </c>
      <c r="IF19" s="13" t="s">
        <v>33</v>
      </c>
      <c r="IG19" s="13" t="s">
        <v>30</v>
      </c>
      <c r="IH19" s="13">
        <v>123.223</v>
      </c>
      <c r="II19" s="13" t="s">
        <v>31</v>
      </c>
    </row>
    <row r="20" spans="1:243" s="12" customFormat="1" ht="33" customHeight="1">
      <c r="A20" s="32" t="s">
        <v>39</v>
      </c>
      <c r="B20" s="33"/>
      <c r="C20" s="34"/>
      <c r="D20" s="35"/>
      <c r="E20" s="35"/>
      <c r="F20" s="35"/>
      <c r="G20" s="35"/>
      <c r="H20" s="36"/>
      <c r="I20" s="36"/>
      <c r="J20" s="36"/>
      <c r="K20" s="36"/>
      <c r="L20" s="37"/>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SUM(BA13:BA19)</f>
        <v>0</v>
      </c>
      <c r="BB20" s="39">
        <f>SUM(BB13:BB19)</f>
        <v>0</v>
      </c>
      <c r="BC20" s="30" t="str">
        <f>SpellNumber($E$2,BB20)</f>
        <v>INR Zero Only</v>
      </c>
      <c r="IE20" s="13">
        <v>4</v>
      </c>
      <c r="IF20" s="13" t="s">
        <v>34</v>
      </c>
      <c r="IG20" s="13" t="s">
        <v>38</v>
      </c>
      <c r="IH20" s="13">
        <v>10</v>
      </c>
      <c r="II20" s="13" t="s">
        <v>31</v>
      </c>
    </row>
    <row r="21" spans="1:243" s="14" customFormat="1" ht="39" customHeight="1" hidden="1">
      <c r="A21" s="33" t="s">
        <v>43</v>
      </c>
      <c r="B21" s="40"/>
      <c r="C21" s="41"/>
      <c r="D21" s="42"/>
      <c r="E21" s="43" t="s">
        <v>40</v>
      </c>
      <c r="F21" s="44"/>
      <c r="G21" s="45"/>
      <c r="H21" s="46"/>
      <c r="I21" s="46"/>
      <c r="J21" s="46"/>
      <c r="K21" s="47"/>
      <c r="L21" s="48"/>
      <c r="M21" s="49"/>
      <c r="N21" s="50"/>
      <c r="O21" s="51"/>
      <c r="P21" s="51"/>
      <c r="Q21" s="51"/>
      <c r="R21" s="51"/>
      <c r="S21" s="51"/>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IF(ISBLANK(F21),0,IF(E21="Excess (+)",ROUND(BA20+(BA20*F21),2),IF(E21="Less (-)",ROUND(BA20+(BA20*F21*(-1)),2),0)))</f>
        <v>0</v>
      </c>
      <c r="BB21" s="53">
        <f>ROUND(BA21,0)</f>
        <v>0</v>
      </c>
      <c r="BC21" s="30" t="str">
        <f>SpellNumber(L21,BB21)</f>
        <v> Zero Only</v>
      </c>
      <c r="IE21" s="15"/>
      <c r="IF21" s="15"/>
      <c r="IG21" s="15"/>
      <c r="IH21" s="15"/>
      <c r="II21" s="15"/>
    </row>
    <row r="22" spans="1:243" s="14" customFormat="1" ht="51" customHeight="1">
      <c r="A22" s="32" t="s">
        <v>42</v>
      </c>
      <c r="B22" s="32"/>
      <c r="C22" s="84" t="str">
        <f>SpellNumber($E$2,BB20)</f>
        <v>INR Zero Only</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6"/>
      <c r="IE22" s="15"/>
      <c r="IF22" s="15"/>
      <c r="IG22" s="15"/>
      <c r="IH22" s="15"/>
      <c r="II22" s="15"/>
    </row>
    <row r="23" spans="3:243" s="10" customFormat="1" ht="15">
      <c r="C23" s="16"/>
      <c r="D23" s="16"/>
      <c r="E23" s="16"/>
      <c r="F23" s="16"/>
      <c r="G23" s="16"/>
      <c r="H23" s="16"/>
      <c r="I23" s="16"/>
      <c r="J23" s="16"/>
      <c r="K23" s="16"/>
      <c r="L23" s="16"/>
      <c r="M23" s="16"/>
      <c r="O23" s="16"/>
      <c r="BA23" s="16"/>
      <c r="BC23" s="16"/>
      <c r="IE23" s="11"/>
      <c r="IF23" s="11"/>
      <c r="IG23" s="11"/>
      <c r="IH23" s="11"/>
      <c r="II23" s="11"/>
    </row>
  </sheetData>
  <sheetProtection password="CE88" sheet="1"/>
  <mergeCells count="8">
    <mergeCell ref="A9:BC9"/>
    <mergeCell ref="C22:BC22"/>
    <mergeCell ref="A1:L1"/>
    <mergeCell ref="A4:BC4"/>
    <mergeCell ref="A5:BC5"/>
    <mergeCell ref="A6:BC6"/>
    <mergeCell ref="A7:BC7"/>
    <mergeCell ref="B8:BC8"/>
  </mergeCells>
  <dataValidations count="22">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allowBlank="1" showInputMessage="1" showErrorMessage="1" promptTitle="Units" prompt="Please enter Units in text" sqref="E13:E19"/>
    <dataValidation type="decimal" allowBlank="1" showInputMessage="1" showErrorMessage="1" errorTitle="Invalid Entry" error="Only Numeric Values are allowed. " sqref="A13 A16 A18">
      <formula1>0</formula1>
      <formula2>999999999999999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allowBlank="1" showInputMessage="1" showErrorMessage="1" sqref="K13:K19">
      <formula1>"Partial Conversion, Full Conversion"</formula1>
    </dataValidation>
    <dataValidation type="decimal" allowBlank="1" showInputMessage="1" showErrorMessage="1" promptTitle="Quantity" prompt="Please enter the Quantity for this item. " errorTitle="Invalid Entry" error="Only Numeric Values are allowed. " sqref="F13:F19 D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allowBlank="1" showInputMessage="1" showErrorMessage="1" promptTitle="Itemcode/Make" prompt="Please enter text" sqref="C13:C19"/>
    <dataValidation type="list" showInputMessage="1" showErrorMessage="1" sqref="I13:I19">
      <formula1>"Excess(+), Less(-)"</formula1>
    </dataValidation>
    <dataValidation allowBlank="1" showInputMessage="1" showErrorMessage="1" promptTitle="Addition / Deduction" prompt="Please Choose the correct One" sqref="J13:J19"/>
    <dataValidation allowBlank="1" showInputMessage="1" showErrorMessage="1" promptTitle="Item Description" prompt="Please enter Item Description in text" sqref="B16 B19"/>
    <dataValidation type="list" allowBlank="1" showInputMessage="1" showErrorMessage="1" sqref="L13:L19">
      <formula1>"INR"</formula1>
    </dataValidation>
  </dataValidations>
  <printOptions/>
  <pageMargins left="0.55" right="0.33" top="0.61" bottom="0.51" header="0.3" footer="0.3"/>
  <pageSetup horizontalDpi="600" verticalDpi="6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Sheet24">
    <tabColor theme="4" tint="-0.4999699890613556"/>
  </sheetPr>
  <dimension ref="A1:II23"/>
  <sheetViews>
    <sheetView showGridLines="0" zoomScale="73" zoomScaleNormal="73" zoomScalePageLayoutView="0" workbookViewId="0" topLeftCell="A9">
      <selection activeCell="BG13" sqref="BG13"/>
    </sheetView>
  </sheetViews>
  <sheetFormatPr defaultColWidth="9.140625" defaultRowHeight="15"/>
  <cols>
    <col min="1" max="1" width="14.57421875" style="16" customWidth="1"/>
    <col min="2" max="2" width="60.140625" style="16" customWidth="1"/>
    <col min="3" max="3" width="2.7109375" style="16" hidden="1" customWidth="1"/>
    <col min="4" max="4" width="14.57421875" style="16"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87" t="str">
        <f>B2&amp;" BoQ"</f>
        <v>Item Rate BoQ</v>
      </c>
      <c r="B1" s="87"/>
      <c r="C1" s="87"/>
      <c r="D1" s="87"/>
      <c r="E1" s="87"/>
      <c r="F1" s="87"/>
      <c r="G1" s="87"/>
      <c r="H1" s="87"/>
      <c r="I1" s="87"/>
      <c r="J1" s="87"/>
      <c r="K1" s="87"/>
      <c r="L1" s="87"/>
      <c r="M1" s="20"/>
      <c r="N1" s="20"/>
      <c r="O1" s="21"/>
      <c r="P1" s="21"/>
      <c r="Q1" s="22"/>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IE1" s="2"/>
      <c r="IF1" s="2"/>
      <c r="IG1" s="2"/>
      <c r="IH1" s="2"/>
      <c r="II1" s="2"/>
    </row>
    <row r="2" spans="1:55" s="1" customFormat="1" ht="25.5" customHeight="1" hidden="1">
      <c r="A2" s="3" t="s">
        <v>3</v>
      </c>
      <c r="B2" s="3" t="s">
        <v>4</v>
      </c>
      <c r="C2" s="19" t="s">
        <v>5</v>
      </c>
      <c r="D2" s="19" t="s">
        <v>6</v>
      </c>
      <c r="E2" s="3" t="s">
        <v>7</v>
      </c>
      <c r="F2" s="20"/>
      <c r="G2" s="20"/>
      <c r="H2" s="20"/>
      <c r="I2" s="20"/>
      <c r="J2" s="23"/>
      <c r="K2" s="23"/>
      <c r="L2" s="23"/>
      <c r="M2" s="20"/>
      <c r="N2" s="20"/>
      <c r="O2" s="21"/>
      <c r="P2" s="21"/>
      <c r="Q2" s="2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243" s="1" customFormat="1" ht="30" customHeight="1" hidden="1">
      <c r="A3" s="20" t="s">
        <v>8</v>
      </c>
      <c r="B3" s="20"/>
      <c r="C3" s="20" t="s">
        <v>9</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IE3" s="2"/>
      <c r="IF3" s="2"/>
      <c r="IG3" s="2"/>
      <c r="IH3" s="2"/>
      <c r="II3" s="2"/>
    </row>
    <row r="4" spans="1:243" s="4" customFormat="1" ht="30.75" customHeight="1">
      <c r="A4" s="88" t="s">
        <v>64</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5"/>
      <c r="IF4" s="5"/>
      <c r="IG4" s="5"/>
      <c r="IH4" s="5"/>
      <c r="II4" s="5"/>
    </row>
    <row r="5" spans="1:243" s="4" customFormat="1" ht="30.75" customHeight="1">
      <c r="A5" s="88" t="s">
        <v>79</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5"/>
      <c r="IF5" s="5"/>
      <c r="IG5" s="5"/>
      <c r="IH5" s="5"/>
      <c r="II5" s="5"/>
    </row>
    <row r="6" spans="1:243" s="4" customFormat="1" ht="30.75" customHeight="1">
      <c r="A6" s="88" t="s">
        <v>65</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5"/>
      <c r="IF6" s="5"/>
      <c r="IG6" s="5"/>
      <c r="IH6" s="5"/>
      <c r="II6" s="5"/>
    </row>
    <row r="7" spans="1:243" s="4"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5"/>
      <c r="IF7" s="5"/>
      <c r="IG7" s="5"/>
      <c r="IH7" s="5"/>
      <c r="II7" s="5"/>
    </row>
    <row r="8" spans="1:243" s="6" customFormat="1" ht="65.25" customHeight="1">
      <c r="A8" s="24" t="s">
        <v>44</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7"/>
      <c r="IF8" s="7"/>
      <c r="IG8" s="7"/>
      <c r="IH8" s="7"/>
      <c r="II8" s="7"/>
    </row>
    <row r="9" spans="1:243" s="8" customFormat="1" ht="61.5" customHeight="1">
      <c r="A9" s="81" t="s">
        <v>80</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9"/>
      <c r="IF9" s="9"/>
      <c r="IG9" s="9"/>
      <c r="IH9" s="9"/>
      <c r="II9" s="9"/>
    </row>
    <row r="10" spans="1:243" s="10" customFormat="1" ht="18.75" customHeight="1">
      <c r="A10" s="25" t="s">
        <v>47</v>
      </c>
      <c r="B10" s="25" t="s">
        <v>48</v>
      </c>
      <c r="C10" s="25" t="s">
        <v>48</v>
      </c>
      <c r="D10" s="25" t="s">
        <v>47</v>
      </c>
      <c r="E10" s="25" t="s">
        <v>48</v>
      </c>
      <c r="F10" s="25" t="s">
        <v>11</v>
      </c>
      <c r="G10" s="25" t="s">
        <v>11</v>
      </c>
      <c r="H10" s="25" t="s">
        <v>12</v>
      </c>
      <c r="I10" s="25" t="s">
        <v>48</v>
      </c>
      <c r="J10" s="25" t="s">
        <v>47</v>
      </c>
      <c r="K10" s="25" t="s">
        <v>49</v>
      </c>
      <c r="L10" s="25" t="s">
        <v>48</v>
      </c>
      <c r="M10" s="25" t="s">
        <v>47</v>
      </c>
      <c r="N10" s="25" t="s">
        <v>11</v>
      </c>
      <c r="O10" s="25" t="s">
        <v>11</v>
      </c>
      <c r="P10" s="25" t="s">
        <v>11</v>
      </c>
      <c r="Q10" s="25" t="s">
        <v>11</v>
      </c>
      <c r="R10" s="25" t="s">
        <v>12</v>
      </c>
      <c r="S10" s="25" t="s">
        <v>12</v>
      </c>
      <c r="T10" s="25" t="s">
        <v>11</v>
      </c>
      <c r="U10" s="25" t="s">
        <v>11</v>
      </c>
      <c r="V10" s="25" t="s">
        <v>11</v>
      </c>
      <c r="W10" s="25" t="s">
        <v>11</v>
      </c>
      <c r="X10" s="25" t="s">
        <v>12</v>
      </c>
      <c r="Y10" s="25" t="s">
        <v>12</v>
      </c>
      <c r="Z10" s="25" t="s">
        <v>11</v>
      </c>
      <c r="AA10" s="25" t="s">
        <v>11</v>
      </c>
      <c r="AB10" s="25" t="s">
        <v>11</v>
      </c>
      <c r="AC10" s="25" t="s">
        <v>11</v>
      </c>
      <c r="AD10" s="25" t="s">
        <v>12</v>
      </c>
      <c r="AE10" s="25" t="s">
        <v>12</v>
      </c>
      <c r="AF10" s="25" t="s">
        <v>11</v>
      </c>
      <c r="AG10" s="25" t="s">
        <v>11</v>
      </c>
      <c r="AH10" s="25" t="s">
        <v>11</v>
      </c>
      <c r="AI10" s="25" t="s">
        <v>11</v>
      </c>
      <c r="AJ10" s="25" t="s">
        <v>12</v>
      </c>
      <c r="AK10" s="25" t="s">
        <v>12</v>
      </c>
      <c r="AL10" s="25" t="s">
        <v>11</v>
      </c>
      <c r="AM10" s="25" t="s">
        <v>11</v>
      </c>
      <c r="AN10" s="25" t="s">
        <v>11</v>
      </c>
      <c r="AO10" s="25" t="s">
        <v>11</v>
      </c>
      <c r="AP10" s="25" t="s">
        <v>12</v>
      </c>
      <c r="AQ10" s="25" t="s">
        <v>12</v>
      </c>
      <c r="AR10" s="25" t="s">
        <v>11</v>
      </c>
      <c r="AS10" s="25" t="s">
        <v>11</v>
      </c>
      <c r="AT10" s="25" t="s">
        <v>47</v>
      </c>
      <c r="AU10" s="25" t="s">
        <v>47</v>
      </c>
      <c r="AV10" s="25" t="s">
        <v>12</v>
      </c>
      <c r="AW10" s="25" t="s">
        <v>12</v>
      </c>
      <c r="AX10" s="25" t="s">
        <v>47</v>
      </c>
      <c r="AY10" s="25" t="s">
        <v>47</v>
      </c>
      <c r="AZ10" s="25" t="s">
        <v>13</v>
      </c>
      <c r="BA10" s="25" t="s">
        <v>47</v>
      </c>
      <c r="BB10" s="25" t="s">
        <v>47</v>
      </c>
      <c r="BC10" s="25" t="s">
        <v>48</v>
      </c>
      <c r="IE10" s="11"/>
      <c r="IF10" s="11"/>
      <c r="IG10" s="11"/>
      <c r="IH10" s="11"/>
      <c r="II10" s="11"/>
    </row>
    <row r="11" spans="1:243" s="10" customFormat="1" ht="94.5" customHeight="1">
      <c r="A11" s="25" t="s">
        <v>0</v>
      </c>
      <c r="B11" s="25" t="s">
        <v>14</v>
      </c>
      <c r="C11" s="25" t="s">
        <v>1</v>
      </c>
      <c r="D11" s="25" t="s">
        <v>15</v>
      </c>
      <c r="E11" s="25" t="s">
        <v>16</v>
      </c>
      <c r="F11" s="25" t="s">
        <v>50</v>
      </c>
      <c r="G11" s="25"/>
      <c r="H11" s="25"/>
      <c r="I11" s="25" t="s">
        <v>17</v>
      </c>
      <c r="J11" s="25" t="s">
        <v>18</v>
      </c>
      <c r="K11" s="25" t="s">
        <v>19</v>
      </c>
      <c r="L11" s="25" t="s">
        <v>20</v>
      </c>
      <c r="M11" s="26" t="s">
        <v>51</v>
      </c>
      <c r="N11" s="25" t="s">
        <v>21</v>
      </c>
      <c r="O11" s="25" t="s">
        <v>22</v>
      </c>
      <c r="P11" s="25" t="s">
        <v>23</v>
      </c>
      <c r="Q11" s="25" t="s">
        <v>24</v>
      </c>
      <c r="R11" s="25"/>
      <c r="S11" s="25"/>
      <c r="T11" s="25" t="s">
        <v>25</v>
      </c>
      <c r="U11" s="25" t="s">
        <v>26</v>
      </c>
      <c r="V11" s="25" t="s">
        <v>27</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52</v>
      </c>
      <c r="BB11" s="28" t="s">
        <v>28</v>
      </c>
      <c r="BC11" s="28" t="s">
        <v>29</v>
      </c>
      <c r="IE11" s="11"/>
      <c r="IF11" s="11"/>
      <c r="IG11" s="11"/>
      <c r="IH11" s="11"/>
      <c r="II11" s="11"/>
    </row>
    <row r="12" spans="1:243" s="10" customFormat="1" ht="15">
      <c r="A12" s="29">
        <v>1</v>
      </c>
      <c r="B12" s="29">
        <v>2</v>
      </c>
      <c r="C12" s="29">
        <v>3</v>
      </c>
      <c r="D12" s="29">
        <v>4</v>
      </c>
      <c r="E12" s="29">
        <v>5</v>
      </c>
      <c r="F12" s="29">
        <v>6</v>
      </c>
      <c r="G12" s="29">
        <v>7</v>
      </c>
      <c r="H12" s="29">
        <v>8</v>
      </c>
      <c r="I12" s="29">
        <v>9</v>
      </c>
      <c r="J12" s="29">
        <v>10</v>
      </c>
      <c r="K12" s="29">
        <v>11</v>
      </c>
      <c r="L12" s="29">
        <v>12</v>
      </c>
      <c r="M12" s="29">
        <v>13</v>
      </c>
      <c r="N12" s="29">
        <v>14</v>
      </c>
      <c r="O12" s="29">
        <v>15</v>
      </c>
      <c r="P12" s="29">
        <v>16</v>
      </c>
      <c r="Q12" s="29">
        <v>17</v>
      </c>
      <c r="R12" s="29">
        <v>18</v>
      </c>
      <c r="S12" s="29">
        <v>19</v>
      </c>
      <c r="T12" s="29">
        <v>20</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53</v>
      </c>
      <c r="BB12" s="29">
        <v>54</v>
      </c>
      <c r="BC12" s="29">
        <v>55</v>
      </c>
      <c r="IE12" s="11"/>
      <c r="IF12" s="11"/>
      <c r="IG12" s="11"/>
      <c r="IH12" s="11"/>
      <c r="II12" s="11"/>
    </row>
    <row r="13" spans="1:243" s="12" customFormat="1" ht="146.25" customHeight="1">
      <c r="A13" s="55">
        <v>1</v>
      </c>
      <c r="B13" s="77" t="s">
        <v>83</v>
      </c>
      <c r="C13" s="58" t="s">
        <v>30</v>
      </c>
      <c r="D13" s="60">
        <v>64.38</v>
      </c>
      <c r="E13" s="61" t="s">
        <v>55</v>
      </c>
      <c r="F13" s="62">
        <v>0</v>
      </c>
      <c r="G13" s="63"/>
      <c r="H13" s="64"/>
      <c r="I13" s="65" t="s">
        <v>32</v>
      </c>
      <c r="J13" s="54">
        <f aca="true" t="shared" si="0" ref="J13:J19">IF(I13="Less(-)",-1,1)</f>
        <v>1</v>
      </c>
      <c r="K13" s="66" t="s">
        <v>41</v>
      </c>
      <c r="L13" s="66" t="s">
        <v>7</v>
      </c>
      <c r="M13" s="67"/>
      <c r="N13" s="68"/>
      <c r="O13" s="68"/>
      <c r="P13" s="69"/>
      <c r="Q13" s="68"/>
      <c r="R13" s="68"/>
      <c r="S13" s="70"/>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31">
        <f aca="true" t="shared" si="1" ref="BA13:BA19">total_amount_ba($B$2,$D$2,D13,F13,J13,K13,M13)</f>
        <v>0</v>
      </c>
      <c r="BB13" s="31">
        <f aca="true" t="shared" si="2" ref="BB13:BB19">BA13+SUM(N13:AZ13)</f>
        <v>0</v>
      </c>
      <c r="BC13" s="72" t="str">
        <f aca="true" t="shared" si="3" ref="BC13:BC19">SpellNumber(L13,BB13)</f>
        <v>INR Zero Only</v>
      </c>
      <c r="IE13" s="13">
        <v>1.01</v>
      </c>
      <c r="IF13" s="13" t="s">
        <v>33</v>
      </c>
      <c r="IG13" s="13" t="s">
        <v>30</v>
      </c>
      <c r="IH13" s="13">
        <v>123.223</v>
      </c>
      <c r="II13" s="13" t="s">
        <v>31</v>
      </c>
    </row>
    <row r="14" spans="1:243" s="12" customFormat="1" ht="98.25" customHeight="1">
      <c r="A14" s="29">
        <v>2</v>
      </c>
      <c r="B14" s="78" t="s">
        <v>82</v>
      </c>
      <c r="C14" s="58" t="s">
        <v>35</v>
      </c>
      <c r="D14" s="56">
        <v>64.38</v>
      </c>
      <c r="E14" s="61" t="s">
        <v>55</v>
      </c>
      <c r="F14" s="62">
        <v>0</v>
      </c>
      <c r="G14" s="63"/>
      <c r="H14" s="64"/>
      <c r="I14" s="65" t="s">
        <v>32</v>
      </c>
      <c r="J14" s="54">
        <f t="shared" si="0"/>
        <v>1</v>
      </c>
      <c r="K14" s="66" t="s">
        <v>41</v>
      </c>
      <c r="L14" s="66" t="s">
        <v>7</v>
      </c>
      <c r="M14" s="67"/>
      <c r="N14" s="68"/>
      <c r="O14" s="68"/>
      <c r="P14" s="69"/>
      <c r="Q14" s="68"/>
      <c r="R14" s="68"/>
      <c r="S14" s="70"/>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31">
        <f t="shared" si="1"/>
        <v>0</v>
      </c>
      <c r="BB14" s="31">
        <f t="shared" si="2"/>
        <v>0</v>
      </c>
      <c r="BC14" s="72" t="str">
        <f t="shared" si="3"/>
        <v>INR Zero Only</v>
      </c>
      <c r="IE14" s="13">
        <v>1.01</v>
      </c>
      <c r="IF14" s="13" t="s">
        <v>33</v>
      </c>
      <c r="IG14" s="13" t="s">
        <v>30</v>
      </c>
      <c r="IH14" s="13">
        <v>123.223</v>
      </c>
      <c r="II14" s="13" t="s">
        <v>31</v>
      </c>
    </row>
    <row r="15" spans="1:243" s="12" customFormat="1" ht="192.75" customHeight="1">
      <c r="A15" s="29">
        <v>3</v>
      </c>
      <c r="B15" s="77" t="s">
        <v>57</v>
      </c>
      <c r="C15" s="58" t="s">
        <v>36</v>
      </c>
      <c r="D15" s="73">
        <v>566.05</v>
      </c>
      <c r="E15" s="74" t="s">
        <v>55</v>
      </c>
      <c r="F15" s="62">
        <v>0</v>
      </c>
      <c r="G15" s="63"/>
      <c r="H15" s="64"/>
      <c r="I15" s="65" t="s">
        <v>32</v>
      </c>
      <c r="J15" s="54">
        <f t="shared" si="0"/>
        <v>1</v>
      </c>
      <c r="K15" s="66" t="s">
        <v>41</v>
      </c>
      <c r="L15" s="66" t="s">
        <v>7</v>
      </c>
      <c r="M15" s="67"/>
      <c r="N15" s="68"/>
      <c r="O15" s="68"/>
      <c r="P15" s="69"/>
      <c r="Q15" s="68"/>
      <c r="R15" s="68"/>
      <c r="S15" s="70"/>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31">
        <f t="shared" si="1"/>
        <v>0</v>
      </c>
      <c r="BB15" s="31">
        <f t="shared" si="2"/>
        <v>0</v>
      </c>
      <c r="BC15" s="72" t="str">
        <f t="shared" si="3"/>
        <v>INR Zero Only</v>
      </c>
      <c r="IE15" s="13">
        <v>1.01</v>
      </c>
      <c r="IF15" s="13" t="s">
        <v>33</v>
      </c>
      <c r="IG15" s="13" t="s">
        <v>30</v>
      </c>
      <c r="IH15" s="13">
        <v>123.223</v>
      </c>
      <c r="II15" s="13" t="s">
        <v>31</v>
      </c>
    </row>
    <row r="16" spans="1:243" s="12" customFormat="1" ht="103.5" customHeight="1">
      <c r="A16" s="55">
        <v>4</v>
      </c>
      <c r="B16" s="77" t="s">
        <v>84</v>
      </c>
      <c r="C16" s="58" t="s">
        <v>37</v>
      </c>
      <c r="D16" s="73">
        <v>566.05</v>
      </c>
      <c r="E16" s="74" t="s">
        <v>55</v>
      </c>
      <c r="F16" s="62">
        <v>0</v>
      </c>
      <c r="G16" s="63"/>
      <c r="H16" s="64"/>
      <c r="I16" s="65" t="s">
        <v>32</v>
      </c>
      <c r="J16" s="54">
        <f t="shared" si="0"/>
        <v>1</v>
      </c>
      <c r="K16" s="66" t="s">
        <v>41</v>
      </c>
      <c r="L16" s="66" t="s">
        <v>7</v>
      </c>
      <c r="M16" s="67"/>
      <c r="N16" s="68"/>
      <c r="O16" s="68"/>
      <c r="P16" s="69"/>
      <c r="Q16" s="68"/>
      <c r="R16" s="68"/>
      <c r="S16" s="70"/>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31">
        <f t="shared" si="1"/>
        <v>0</v>
      </c>
      <c r="BB16" s="31">
        <f t="shared" si="2"/>
        <v>0</v>
      </c>
      <c r="BC16" s="72" t="str">
        <f t="shared" si="3"/>
        <v>INR Zero Only</v>
      </c>
      <c r="IE16" s="13">
        <v>1.01</v>
      </c>
      <c r="IF16" s="13" t="s">
        <v>33</v>
      </c>
      <c r="IG16" s="13" t="s">
        <v>30</v>
      </c>
      <c r="IH16" s="13">
        <v>123.223</v>
      </c>
      <c r="II16" s="13" t="s">
        <v>31</v>
      </c>
    </row>
    <row r="17" spans="1:243" s="12" customFormat="1" ht="208.5" customHeight="1">
      <c r="A17" s="29">
        <v>5</v>
      </c>
      <c r="B17" s="77" t="s">
        <v>59</v>
      </c>
      <c r="C17" s="58" t="s">
        <v>45</v>
      </c>
      <c r="D17" s="75">
        <v>77.15</v>
      </c>
      <c r="E17" s="74" t="s">
        <v>55</v>
      </c>
      <c r="F17" s="62">
        <v>0</v>
      </c>
      <c r="G17" s="63"/>
      <c r="H17" s="64"/>
      <c r="I17" s="65" t="s">
        <v>32</v>
      </c>
      <c r="J17" s="54">
        <f t="shared" si="0"/>
        <v>1</v>
      </c>
      <c r="K17" s="66" t="s">
        <v>41</v>
      </c>
      <c r="L17" s="66" t="s">
        <v>7</v>
      </c>
      <c r="M17" s="67"/>
      <c r="N17" s="68"/>
      <c r="O17" s="68"/>
      <c r="P17" s="69"/>
      <c r="Q17" s="68"/>
      <c r="R17" s="68"/>
      <c r="S17" s="70"/>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31">
        <f t="shared" si="1"/>
        <v>0</v>
      </c>
      <c r="BB17" s="31">
        <f t="shared" si="2"/>
        <v>0</v>
      </c>
      <c r="BC17" s="72" t="str">
        <f t="shared" si="3"/>
        <v>INR Zero Only</v>
      </c>
      <c r="IE17" s="13">
        <v>1.01</v>
      </c>
      <c r="IF17" s="13" t="s">
        <v>33</v>
      </c>
      <c r="IG17" s="13" t="s">
        <v>30</v>
      </c>
      <c r="IH17" s="13">
        <v>123.223</v>
      </c>
      <c r="II17" s="13" t="s">
        <v>31</v>
      </c>
    </row>
    <row r="18" spans="1:243" s="12" customFormat="1" ht="176.25" customHeight="1">
      <c r="A18" s="55">
        <v>6</v>
      </c>
      <c r="B18" s="77" t="s">
        <v>81</v>
      </c>
      <c r="C18" s="58" t="s">
        <v>53</v>
      </c>
      <c r="D18" s="75">
        <v>52.35</v>
      </c>
      <c r="E18" s="74" t="s">
        <v>55</v>
      </c>
      <c r="F18" s="62">
        <v>0</v>
      </c>
      <c r="G18" s="63"/>
      <c r="H18" s="64"/>
      <c r="I18" s="65" t="s">
        <v>32</v>
      </c>
      <c r="J18" s="54">
        <f t="shared" si="0"/>
        <v>1</v>
      </c>
      <c r="K18" s="66" t="s">
        <v>41</v>
      </c>
      <c r="L18" s="66" t="s">
        <v>7</v>
      </c>
      <c r="M18" s="67"/>
      <c r="N18" s="68"/>
      <c r="O18" s="68"/>
      <c r="P18" s="69"/>
      <c r="Q18" s="68"/>
      <c r="R18" s="68"/>
      <c r="S18" s="70"/>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31">
        <f t="shared" si="1"/>
        <v>0</v>
      </c>
      <c r="BB18" s="31">
        <f t="shared" si="2"/>
        <v>0</v>
      </c>
      <c r="BC18" s="72" t="str">
        <f t="shared" si="3"/>
        <v>INR Zero Only</v>
      </c>
      <c r="IE18" s="13">
        <v>1.01</v>
      </c>
      <c r="IF18" s="13" t="s">
        <v>33</v>
      </c>
      <c r="IG18" s="13" t="s">
        <v>30</v>
      </c>
      <c r="IH18" s="13">
        <v>123.223</v>
      </c>
      <c r="II18" s="13" t="s">
        <v>31</v>
      </c>
    </row>
    <row r="19" spans="1:243" s="12" customFormat="1" ht="71.25" customHeight="1">
      <c r="A19" s="29">
        <v>7</v>
      </c>
      <c r="B19" s="77" t="s">
        <v>61</v>
      </c>
      <c r="C19" s="58" t="s">
        <v>46</v>
      </c>
      <c r="D19" s="76">
        <v>52.35</v>
      </c>
      <c r="E19" s="74" t="s">
        <v>55</v>
      </c>
      <c r="F19" s="62">
        <v>0</v>
      </c>
      <c r="G19" s="63"/>
      <c r="H19" s="64"/>
      <c r="I19" s="65" t="s">
        <v>32</v>
      </c>
      <c r="J19" s="54">
        <f t="shared" si="0"/>
        <v>1</v>
      </c>
      <c r="K19" s="66" t="s">
        <v>41</v>
      </c>
      <c r="L19" s="66" t="s">
        <v>7</v>
      </c>
      <c r="M19" s="67"/>
      <c r="N19" s="68"/>
      <c r="O19" s="68"/>
      <c r="P19" s="69"/>
      <c r="Q19" s="68"/>
      <c r="R19" s="68"/>
      <c r="S19" s="70"/>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31">
        <f t="shared" si="1"/>
        <v>0</v>
      </c>
      <c r="BB19" s="31">
        <f t="shared" si="2"/>
        <v>0</v>
      </c>
      <c r="BC19" s="72" t="str">
        <f t="shared" si="3"/>
        <v>INR Zero Only</v>
      </c>
      <c r="IE19" s="13">
        <v>1.01</v>
      </c>
      <c r="IF19" s="13" t="s">
        <v>33</v>
      </c>
      <c r="IG19" s="13" t="s">
        <v>30</v>
      </c>
      <c r="IH19" s="13">
        <v>123.223</v>
      </c>
      <c r="II19" s="13" t="s">
        <v>31</v>
      </c>
    </row>
    <row r="20" spans="1:243" s="12" customFormat="1" ht="33" customHeight="1">
      <c r="A20" s="32" t="s">
        <v>39</v>
      </c>
      <c r="B20" s="33"/>
      <c r="C20" s="34"/>
      <c r="D20" s="35"/>
      <c r="E20" s="35"/>
      <c r="F20" s="35"/>
      <c r="G20" s="35"/>
      <c r="H20" s="36"/>
      <c r="I20" s="36"/>
      <c r="J20" s="36"/>
      <c r="K20" s="36"/>
      <c r="L20" s="37"/>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SUM(BA13:BA19)</f>
        <v>0</v>
      </c>
      <c r="BB20" s="39">
        <f>SUM(BB13:BB19)</f>
        <v>0</v>
      </c>
      <c r="BC20" s="30" t="str">
        <f>SpellNumber($E$2,BB20)</f>
        <v>INR Zero Only</v>
      </c>
      <c r="IE20" s="13">
        <v>4</v>
      </c>
      <c r="IF20" s="13" t="s">
        <v>34</v>
      </c>
      <c r="IG20" s="13" t="s">
        <v>38</v>
      </c>
      <c r="IH20" s="13">
        <v>10</v>
      </c>
      <c r="II20" s="13" t="s">
        <v>31</v>
      </c>
    </row>
    <row r="21" spans="1:243" s="14" customFormat="1" ht="39" customHeight="1" hidden="1">
      <c r="A21" s="33" t="s">
        <v>43</v>
      </c>
      <c r="B21" s="40"/>
      <c r="C21" s="41"/>
      <c r="D21" s="42"/>
      <c r="E21" s="43" t="s">
        <v>40</v>
      </c>
      <c r="F21" s="44"/>
      <c r="G21" s="45"/>
      <c r="H21" s="46"/>
      <c r="I21" s="46"/>
      <c r="J21" s="46"/>
      <c r="K21" s="47"/>
      <c r="L21" s="48"/>
      <c r="M21" s="49"/>
      <c r="N21" s="50"/>
      <c r="O21" s="51"/>
      <c r="P21" s="51"/>
      <c r="Q21" s="51"/>
      <c r="R21" s="51"/>
      <c r="S21" s="51"/>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IF(ISBLANK(F21),0,IF(E21="Excess (+)",ROUND(BA20+(BA20*F21),2),IF(E21="Less (-)",ROUND(BA20+(BA20*F21*(-1)),2),0)))</f>
        <v>0</v>
      </c>
      <c r="BB21" s="53">
        <f>ROUND(BA21,0)</f>
        <v>0</v>
      </c>
      <c r="BC21" s="30" t="str">
        <f>SpellNumber(L21,BB21)</f>
        <v> Zero Only</v>
      </c>
      <c r="IE21" s="15"/>
      <c r="IF21" s="15"/>
      <c r="IG21" s="15"/>
      <c r="IH21" s="15"/>
      <c r="II21" s="15"/>
    </row>
    <row r="22" spans="1:243" s="14" customFormat="1" ht="51" customHeight="1">
      <c r="A22" s="32" t="s">
        <v>42</v>
      </c>
      <c r="B22" s="32"/>
      <c r="C22" s="84" t="str">
        <f>SpellNumber($E$2,BB20)</f>
        <v>INR Zero Only</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6"/>
      <c r="IE22" s="15"/>
      <c r="IF22" s="15"/>
      <c r="IG22" s="15"/>
      <c r="IH22" s="15"/>
      <c r="II22" s="15"/>
    </row>
    <row r="23" spans="3:243" s="10" customFormat="1" ht="15">
      <c r="C23" s="16"/>
      <c r="D23" s="16"/>
      <c r="E23" s="16"/>
      <c r="F23" s="16"/>
      <c r="G23" s="16"/>
      <c r="H23" s="16"/>
      <c r="I23" s="16"/>
      <c r="J23" s="16"/>
      <c r="K23" s="16"/>
      <c r="L23" s="16"/>
      <c r="M23" s="16"/>
      <c r="O23" s="16"/>
      <c r="BA23" s="16"/>
      <c r="BC23" s="16"/>
      <c r="IE23" s="11"/>
      <c r="IF23" s="11"/>
      <c r="IG23" s="11"/>
      <c r="IH23" s="11"/>
      <c r="II23" s="11"/>
    </row>
  </sheetData>
  <sheetProtection password="CE88" sheet="1"/>
  <mergeCells count="8">
    <mergeCell ref="A9:BC9"/>
    <mergeCell ref="C22:BC22"/>
    <mergeCell ref="A1:L1"/>
    <mergeCell ref="A4:BC4"/>
    <mergeCell ref="A5:BC5"/>
    <mergeCell ref="A6:BC6"/>
    <mergeCell ref="A7:BC7"/>
    <mergeCell ref="B8:BC8"/>
  </mergeCells>
  <dataValidations count="22">
    <dataValidation type="list" allowBlank="1" showInputMessage="1" showErrorMessage="1" sqref="L13:L19">
      <formula1>"INR"</formula1>
    </dataValidation>
    <dataValidation allowBlank="1" showInputMessage="1" showErrorMessage="1" promptTitle="Item Description" prompt="Please enter Item Description in text" sqref="B16 B19"/>
    <dataValidation allowBlank="1" showInputMessage="1" showErrorMessage="1" promptTitle="Addition / Deduction" prompt="Please Choose the correct One" sqref="J13:J19"/>
    <dataValidation type="list" showInputMessage="1" showErrorMessage="1" sqref="I13:I19">
      <formula1>"Excess(+), Less(-)"</formula1>
    </dataValidation>
    <dataValidation allowBlank="1" showInputMessage="1" showErrorMessage="1" promptTitle="Itemcode/Make" prompt="Please enter text" sqref="C13:C19"/>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9 D14">
      <formula1>0</formula1>
      <formula2>999999999999999</formula2>
    </dataValidation>
    <dataValidation type="list" allowBlank="1" showInputMessage="1" showErrorMessage="1" sqref="K13:K19">
      <formula1>"Partial Conversion, Full Conversion"</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allowBlank="1" showInputMessage="1" showErrorMessage="1" errorTitle="Invalid Entry" error="Only Numeric Values are allowed. " sqref="A13 A16 A18">
      <formula1>0</formula1>
      <formula2>999999999999999</formula2>
    </dataValidation>
    <dataValidation allowBlank="1" showInputMessage="1" showErrorMessage="1" promptTitle="Units" prompt="Please enter Units in text" sqref="E13:E19"/>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s>
  <printOptions/>
  <pageMargins left="0.55" right="0.33" top="0.61" bottom="0.51" header="0.3" footer="0.3"/>
  <pageSetup horizontalDpi="600" verticalDpi="600" orientation="landscape" paperSize="9" scale="75" r:id="rId2"/>
  <drawing r:id="rId1"/>
</worksheet>
</file>

<file path=xl/worksheets/sheet5.xml><?xml version="1.0" encoding="utf-8"?>
<worksheet xmlns="http://schemas.openxmlformats.org/spreadsheetml/2006/main" xmlns:r="http://schemas.openxmlformats.org/officeDocument/2006/relationships">
  <sheetPr codeName="Sheet25">
    <tabColor theme="4" tint="-0.4999699890613556"/>
  </sheetPr>
  <dimension ref="A1:II23"/>
  <sheetViews>
    <sheetView showGridLines="0" zoomScale="73" zoomScaleNormal="73" zoomScalePageLayoutView="0" workbookViewId="0" topLeftCell="A1">
      <selection activeCell="BF5" sqref="BF5"/>
    </sheetView>
  </sheetViews>
  <sheetFormatPr defaultColWidth="9.140625" defaultRowHeight="15"/>
  <cols>
    <col min="1" max="1" width="14.57421875" style="16" customWidth="1"/>
    <col min="2" max="2" width="60.140625" style="16" customWidth="1"/>
    <col min="3" max="3" width="2.7109375" style="16" hidden="1" customWidth="1"/>
    <col min="4" max="4" width="14.57421875" style="16"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87" t="str">
        <f>B2&amp;" BoQ"</f>
        <v>Item Rate BoQ</v>
      </c>
      <c r="B1" s="87"/>
      <c r="C1" s="87"/>
      <c r="D1" s="87"/>
      <c r="E1" s="87"/>
      <c r="F1" s="87"/>
      <c r="G1" s="87"/>
      <c r="H1" s="87"/>
      <c r="I1" s="87"/>
      <c r="J1" s="87"/>
      <c r="K1" s="87"/>
      <c r="L1" s="87"/>
      <c r="M1" s="20"/>
      <c r="N1" s="20"/>
      <c r="O1" s="21"/>
      <c r="P1" s="21"/>
      <c r="Q1" s="22"/>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IE1" s="2"/>
      <c r="IF1" s="2"/>
      <c r="IG1" s="2"/>
      <c r="IH1" s="2"/>
      <c r="II1" s="2"/>
    </row>
    <row r="2" spans="1:55" s="1" customFormat="1" ht="25.5" customHeight="1" hidden="1">
      <c r="A2" s="3" t="s">
        <v>3</v>
      </c>
      <c r="B2" s="3" t="s">
        <v>4</v>
      </c>
      <c r="C2" s="19" t="s">
        <v>5</v>
      </c>
      <c r="D2" s="19" t="s">
        <v>6</v>
      </c>
      <c r="E2" s="3" t="s">
        <v>7</v>
      </c>
      <c r="F2" s="20"/>
      <c r="G2" s="20"/>
      <c r="H2" s="20"/>
      <c r="I2" s="20"/>
      <c r="J2" s="23"/>
      <c r="K2" s="23"/>
      <c r="L2" s="23"/>
      <c r="M2" s="20"/>
      <c r="N2" s="20"/>
      <c r="O2" s="21"/>
      <c r="P2" s="21"/>
      <c r="Q2" s="2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243" s="1" customFormat="1" ht="30" customHeight="1" hidden="1">
      <c r="A3" s="20" t="s">
        <v>8</v>
      </c>
      <c r="B3" s="20"/>
      <c r="C3" s="20" t="s">
        <v>9</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IE3" s="2"/>
      <c r="IF3" s="2"/>
      <c r="IG3" s="2"/>
      <c r="IH3" s="2"/>
      <c r="II3" s="2"/>
    </row>
    <row r="4" spans="1:243" s="4" customFormat="1" ht="30.75" customHeight="1">
      <c r="A4" s="88" t="s">
        <v>64</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5"/>
      <c r="IF4" s="5"/>
      <c r="IG4" s="5"/>
      <c r="IH4" s="5"/>
      <c r="II4" s="5"/>
    </row>
    <row r="5" spans="1:243" s="4" customFormat="1" ht="30.75" customHeight="1">
      <c r="A5" s="88" t="s">
        <v>91</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5"/>
      <c r="IF5" s="5"/>
      <c r="IG5" s="5"/>
      <c r="IH5" s="5"/>
      <c r="II5" s="5"/>
    </row>
    <row r="6" spans="1:243" s="4" customFormat="1" ht="30.75" customHeight="1">
      <c r="A6" s="88" t="s">
        <v>65</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5"/>
      <c r="IF6" s="5"/>
      <c r="IG6" s="5"/>
      <c r="IH6" s="5"/>
      <c r="II6" s="5"/>
    </row>
    <row r="7" spans="1:243" s="4"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5"/>
      <c r="IF7" s="5"/>
      <c r="IG7" s="5"/>
      <c r="IH7" s="5"/>
      <c r="II7" s="5"/>
    </row>
    <row r="8" spans="1:243" s="6" customFormat="1" ht="65.25" customHeight="1">
      <c r="A8" s="24" t="s">
        <v>44</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7"/>
      <c r="IF8" s="7"/>
      <c r="IG8" s="7"/>
      <c r="IH8" s="7"/>
      <c r="II8" s="7"/>
    </row>
    <row r="9" spans="1:243" s="8" customFormat="1" ht="61.5" customHeight="1">
      <c r="A9" s="81" t="s">
        <v>92</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9"/>
      <c r="IF9" s="9"/>
      <c r="IG9" s="9"/>
      <c r="IH9" s="9"/>
      <c r="II9" s="9"/>
    </row>
    <row r="10" spans="1:243" s="10" customFormat="1" ht="18.75" customHeight="1">
      <c r="A10" s="25" t="s">
        <v>47</v>
      </c>
      <c r="B10" s="25" t="s">
        <v>48</v>
      </c>
      <c r="C10" s="25" t="s">
        <v>48</v>
      </c>
      <c r="D10" s="25" t="s">
        <v>47</v>
      </c>
      <c r="E10" s="25" t="s">
        <v>48</v>
      </c>
      <c r="F10" s="25" t="s">
        <v>11</v>
      </c>
      <c r="G10" s="25" t="s">
        <v>11</v>
      </c>
      <c r="H10" s="25" t="s">
        <v>12</v>
      </c>
      <c r="I10" s="25" t="s">
        <v>48</v>
      </c>
      <c r="J10" s="25" t="s">
        <v>47</v>
      </c>
      <c r="K10" s="25" t="s">
        <v>49</v>
      </c>
      <c r="L10" s="25" t="s">
        <v>48</v>
      </c>
      <c r="M10" s="25" t="s">
        <v>47</v>
      </c>
      <c r="N10" s="25" t="s">
        <v>11</v>
      </c>
      <c r="O10" s="25" t="s">
        <v>11</v>
      </c>
      <c r="P10" s="25" t="s">
        <v>11</v>
      </c>
      <c r="Q10" s="25" t="s">
        <v>11</v>
      </c>
      <c r="R10" s="25" t="s">
        <v>12</v>
      </c>
      <c r="S10" s="25" t="s">
        <v>12</v>
      </c>
      <c r="T10" s="25" t="s">
        <v>11</v>
      </c>
      <c r="U10" s="25" t="s">
        <v>11</v>
      </c>
      <c r="V10" s="25" t="s">
        <v>11</v>
      </c>
      <c r="W10" s="25" t="s">
        <v>11</v>
      </c>
      <c r="X10" s="25" t="s">
        <v>12</v>
      </c>
      <c r="Y10" s="25" t="s">
        <v>12</v>
      </c>
      <c r="Z10" s="25" t="s">
        <v>11</v>
      </c>
      <c r="AA10" s="25" t="s">
        <v>11</v>
      </c>
      <c r="AB10" s="25" t="s">
        <v>11</v>
      </c>
      <c r="AC10" s="25" t="s">
        <v>11</v>
      </c>
      <c r="AD10" s="25" t="s">
        <v>12</v>
      </c>
      <c r="AE10" s="25" t="s">
        <v>12</v>
      </c>
      <c r="AF10" s="25" t="s">
        <v>11</v>
      </c>
      <c r="AG10" s="25" t="s">
        <v>11</v>
      </c>
      <c r="AH10" s="25" t="s">
        <v>11</v>
      </c>
      <c r="AI10" s="25" t="s">
        <v>11</v>
      </c>
      <c r="AJ10" s="25" t="s">
        <v>12</v>
      </c>
      <c r="AK10" s="25" t="s">
        <v>12</v>
      </c>
      <c r="AL10" s="25" t="s">
        <v>11</v>
      </c>
      <c r="AM10" s="25" t="s">
        <v>11</v>
      </c>
      <c r="AN10" s="25" t="s">
        <v>11</v>
      </c>
      <c r="AO10" s="25" t="s">
        <v>11</v>
      </c>
      <c r="AP10" s="25" t="s">
        <v>12</v>
      </c>
      <c r="AQ10" s="25" t="s">
        <v>12</v>
      </c>
      <c r="AR10" s="25" t="s">
        <v>11</v>
      </c>
      <c r="AS10" s="25" t="s">
        <v>11</v>
      </c>
      <c r="AT10" s="25" t="s">
        <v>47</v>
      </c>
      <c r="AU10" s="25" t="s">
        <v>47</v>
      </c>
      <c r="AV10" s="25" t="s">
        <v>12</v>
      </c>
      <c r="AW10" s="25" t="s">
        <v>12</v>
      </c>
      <c r="AX10" s="25" t="s">
        <v>47</v>
      </c>
      <c r="AY10" s="25" t="s">
        <v>47</v>
      </c>
      <c r="AZ10" s="25" t="s">
        <v>13</v>
      </c>
      <c r="BA10" s="25" t="s">
        <v>47</v>
      </c>
      <c r="BB10" s="25" t="s">
        <v>47</v>
      </c>
      <c r="BC10" s="25" t="s">
        <v>48</v>
      </c>
      <c r="IE10" s="11"/>
      <c r="IF10" s="11"/>
      <c r="IG10" s="11"/>
      <c r="IH10" s="11"/>
      <c r="II10" s="11"/>
    </row>
    <row r="11" spans="1:243" s="10" customFormat="1" ht="94.5" customHeight="1">
      <c r="A11" s="25" t="s">
        <v>0</v>
      </c>
      <c r="B11" s="25" t="s">
        <v>14</v>
      </c>
      <c r="C11" s="25" t="s">
        <v>1</v>
      </c>
      <c r="D11" s="25" t="s">
        <v>15</v>
      </c>
      <c r="E11" s="25" t="s">
        <v>16</v>
      </c>
      <c r="F11" s="25" t="s">
        <v>50</v>
      </c>
      <c r="G11" s="25"/>
      <c r="H11" s="25"/>
      <c r="I11" s="25" t="s">
        <v>17</v>
      </c>
      <c r="J11" s="25" t="s">
        <v>18</v>
      </c>
      <c r="K11" s="25" t="s">
        <v>19</v>
      </c>
      <c r="L11" s="25" t="s">
        <v>20</v>
      </c>
      <c r="M11" s="26" t="s">
        <v>51</v>
      </c>
      <c r="N11" s="25" t="s">
        <v>21</v>
      </c>
      <c r="O11" s="25" t="s">
        <v>22</v>
      </c>
      <c r="P11" s="25" t="s">
        <v>23</v>
      </c>
      <c r="Q11" s="25" t="s">
        <v>24</v>
      </c>
      <c r="R11" s="25"/>
      <c r="S11" s="25"/>
      <c r="T11" s="25" t="s">
        <v>25</v>
      </c>
      <c r="U11" s="25" t="s">
        <v>26</v>
      </c>
      <c r="V11" s="25" t="s">
        <v>27</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52</v>
      </c>
      <c r="BB11" s="28" t="s">
        <v>28</v>
      </c>
      <c r="BC11" s="28" t="s">
        <v>29</v>
      </c>
      <c r="IE11" s="11"/>
      <c r="IF11" s="11"/>
      <c r="IG11" s="11"/>
      <c r="IH11" s="11"/>
      <c r="II11" s="11"/>
    </row>
    <row r="12" spans="1:243" s="10" customFormat="1" ht="15">
      <c r="A12" s="29">
        <v>1</v>
      </c>
      <c r="B12" s="29">
        <v>2</v>
      </c>
      <c r="C12" s="29">
        <v>3</v>
      </c>
      <c r="D12" s="29">
        <v>4</v>
      </c>
      <c r="E12" s="29">
        <v>5</v>
      </c>
      <c r="F12" s="29">
        <v>6</v>
      </c>
      <c r="G12" s="29">
        <v>7</v>
      </c>
      <c r="H12" s="29">
        <v>8</v>
      </c>
      <c r="I12" s="29">
        <v>9</v>
      </c>
      <c r="J12" s="29">
        <v>10</v>
      </c>
      <c r="K12" s="29">
        <v>11</v>
      </c>
      <c r="L12" s="29">
        <v>12</v>
      </c>
      <c r="M12" s="29">
        <v>13</v>
      </c>
      <c r="N12" s="29">
        <v>14</v>
      </c>
      <c r="O12" s="29">
        <v>15</v>
      </c>
      <c r="P12" s="29">
        <v>16</v>
      </c>
      <c r="Q12" s="29">
        <v>17</v>
      </c>
      <c r="R12" s="29">
        <v>18</v>
      </c>
      <c r="S12" s="29">
        <v>19</v>
      </c>
      <c r="T12" s="29">
        <v>20</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53</v>
      </c>
      <c r="BB12" s="29">
        <v>54</v>
      </c>
      <c r="BC12" s="29">
        <v>55</v>
      </c>
      <c r="IE12" s="11"/>
      <c r="IF12" s="11"/>
      <c r="IG12" s="11"/>
      <c r="IH12" s="11"/>
      <c r="II12" s="11"/>
    </row>
    <row r="13" spans="1:243" s="12" customFormat="1" ht="146.25" customHeight="1">
      <c r="A13" s="55">
        <v>1</v>
      </c>
      <c r="B13" s="77" t="s">
        <v>85</v>
      </c>
      <c r="C13" s="58" t="s">
        <v>30</v>
      </c>
      <c r="D13" s="60">
        <v>99.56</v>
      </c>
      <c r="E13" s="61" t="s">
        <v>55</v>
      </c>
      <c r="F13" s="62">
        <v>0</v>
      </c>
      <c r="G13" s="63"/>
      <c r="H13" s="64"/>
      <c r="I13" s="65" t="s">
        <v>32</v>
      </c>
      <c r="J13" s="54">
        <f aca="true" t="shared" si="0" ref="J13:J19">IF(I13="Less(-)",-1,1)</f>
        <v>1</v>
      </c>
      <c r="K13" s="66" t="s">
        <v>41</v>
      </c>
      <c r="L13" s="66" t="s">
        <v>7</v>
      </c>
      <c r="M13" s="67"/>
      <c r="N13" s="68"/>
      <c r="O13" s="68"/>
      <c r="P13" s="69"/>
      <c r="Q13" s="68"/>
      <c r="R13" s="68"/>
      <c r="S13" s="70"/>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31">
        <f aca="true" t="shared" si="1" ref="BA13:BA19">total_amount_ba($B$2,$D$2,D13,F13,J13,K13,M13)</f>
        <v>0</v>
      </c>
      <c r="BB13" s="31">
        <f aca="true" t="shared" si="2" ref="BB13:BB19">BA13+SUM(N13:AZ13)</f>
        <v>0</v>
      </c>
      <c r="BC13" s="72" t="str">
        <f aca="true" t="shared" si="3" ref="BC13:BC19">SpellNumber(L13,BB13)</f>
        <v>INR Zero Only</v>
      </c>
      <c r="IE13" s="13">
        <v>1.01</v>
      </c>
      <c r="IF13" s="13" t="s">
        <v>33</v>
      </c>
      <c r="IG13" s="13" t="s">
        <v>30</v>
      </c>
      <c r="IH13" s="13">
        <v>123.223</v>
      </c>
      <c r="II13" s="13" t="s">
        <v>31</v>
      </c>
    </row>
    <row r="14" spans="1:243" s="12" customFormat="1" ht="98.25" customHeight="1">
      <c r="A14" s="29">
        <v>2</v>
      </c>
      <c r="B14" s="78" t="s">
        <v>89</v>
      </c>
      <c r="C14" s="58" t="s">
        <v>35</v>
      </c>
      <c r="D14" s="56">
        <v>99.56</v>
      </c>
      <c r="E14" s="61" t="s">
        <v>55</v>
      </c>
      <c r="F14" s="62">
        <v>0</v>
      </c>
      <c r="G14" s="63"/>
      <c r="H14" s="64"/>
      <c r="I14" s="65" t="s">
        <v>32</v>
      </c>
      <c r="J14" s="54">
        <f t="shared" si="0"/>
        <v>1</v>
      </c>
      <c r="K14" s="66" t="s">
        <v>41</v>
      </c>
      <c r="L14" s="66" t="s">
        <v>7</v>
      </c>
      <c r="M14" s="67"/>
      <c r="N14" s="68"/>
      <c r="O14" s="68"/>
      <c r="P14" s="69"/>
      <c r="Q14" s="68"/>
      <c r="R14" s="68"/>
      <c r="S14" s="70"/>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31">
        <f t="shared" si="1"/>
        <v>0</v>
      </c>
      <c r="BB14" s="31">
        <f t="shared" si="2"/>
        <v>0</v>
      </c>
      <c r="BC14" s="72" t="str">
        <f t="shared" si="3"/>
        <v>INR Zero Only</v>
      </c>
      <c r="IE14" s="13">
        <v>1.01</v>
      </c>
      <c r="IF14" s="13" t="s">
        <v>33</v>
      </c>
      <c r="IG14" s="13" t="s">
        <v>30</v>
      </c>
      <c r="IH14" s="13">
        <v>123.223</v>
      </c>
      <c r="II14" s="13" t="s">
        <v>31</v>
      </c>
    </row>
    <row r="15" spans="1:243" s="12" customFormat="1" ht="221.25" customHeight="1">
      <c r="A15" s="29">
        <v>3</v>
      </c>
      <c r="B15" s="77" t="s">
        <v>86</v>
      </c>
      <c r="C15" s="58" t="s">
        <v>36</v>
      </c>
      <c r="D15" s="73">
        <v>823.56</v>
      </c>
      <c r="E15" s="74" t="s">
        <v>55</v>
      </c>
      <c r="F15" s="62">
        <v>0</v>
      </c>
      <c r="G15" s="63"/>
      <c r="H15" s="64"/>
      <c r="I15" s="65" t="s">
        <v>32</v>
      </c>
      <c r="J15" s="54">
        <f t="shared" si="0"/>
        <v>1</v>
      </c>
      <c r="K15" s="66" t="s">
        <v>41</v>
      </c>
      <c r="L15" s="66" t="s">
        <v>7</v>
      </c>
      <c r="M15" s="67"/>
      <c r="N15" s="68"/>
      <c r="O15" s="68"/>
      <c r="P15" s="69"/>
      <c r="Q15" s="68"/>
      <c r="R15" s="68"/>
      <c r="S15" s="70"/>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31">
        <f t="shared" si="1"/>
        <v>0</v>
      </c>
      <c r="BB15" s="31">
        <f t="shared" si="2"/>
        <v>0</v>
      </c>
      <c r="BC15" s="72" t="str">
        <f t="shared" si="3"/>
        <v>INR Zero Only</v>
      </c>
      <c r="IE15" s="13">
        <v>1.01</v>
      </c>
      <c r="IF15" s="13" t="s">
        <v>33</v>
      </c>
      <c r="IG15" s="13" t="s">
        <v>30</v>
      </c>
      <c r="IH15" s="13">
        <v>123.223</v>
      </c>
      <c r="II15" s="13" t="s">
        <v>31</v>
      </c>
    </row>
    <row r="16" spans="1:243" s="12" customFormat="1" ht="103.5" customHeight="1">
      <c r="A16" s="55">
        <v>4</v>
      </c>
      <c r="B16" s="77" t="s">
        <v>90</v>
      </c>
      <c r="C16" s="58" t="s">
        <v>37</v>
      </c>
      <c r="D16" s="73">
        <v>823.56</v>
      </c>
      <c r="E16" s="74" t="s">
        <v>55</v>
      </c>
      <c r="F16" s="62">
        <v>0</v>
      </c>
      <c r="G16" s="63"/>
      <c r="H16" s="64"/>
      <c r="I16" s="65" t="s">
        <v>32</v>
      </c>
      <c r="J16" s="54">
        <f t="shared" si="0"/>
        <v>1</v>
      </c>
      <c r="K16" s="66" t="s">
        <v>41</v>
      </c>
      <c r="L16" s="66" t="s">
        <v>7</v>
      </c>
      <c r="M16" s="67"/>
      <c r="N16" s="68"/>
      <c r="O16" s="68"/>
      <c r="P16" s="69"/>
      <c r="Q16" s="68"/>
      <c r="R16" s="68"/>
      <c r="S16" s="70"/>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31">
        <f t="shared" si="1"/>
        <v>0</v>
      </c>
      <c r="BB16" s="31">
        <f t="shared" si="2"/>
        <v>0</v>
      </c>
      <c r="BC16" s="72" t="str">
        <f t="shared" si="3"/>
        <v>INR Zero Only</v>
      </c>
      <c r="IE16" s="13">
        <v>1.01</v>
      </c>
      <c r="IF16" s="13" t="s">
        <v>33</v>
      </c>
      <c r="IG16" s="13" t="s">
        <v>30</v>
      </c>
      <c r="IH16" s="13">
        <v>123.223</v>
      </c>
      <c r="II16" s="13" t="s">
        <v>31</v>
      </c>
    </row>
    <row r="17" spans="1:243" s="12" customFormat="1" ht="204.75" customHeight="1">
      <c r="A17" s="29">
        <v>5</v>
      </c>
      <c r="B17" s="77" t="s">
        <v>87</v>
      </c>
      <c r="C17" s="58" t="s">
        <v>45</v>
      </c>
      <c r="D17" s="75">
        <v>107.84</v>
      </c>
      <c r="E17" s="74" t="s">
        <v>55</v>
      </c>
      <c r="F17" s="62">
        <v>0</v>
      </c>
      <c r="G17" s="63"/>
      <c r="H17" s="64"/>
      <c r="I17" s="65" t="s">
        <v>32</v>
      </c>
      <c r="J17" s="54">
        <f t="shared" si="0"/>
        <v>1</v>
      </c>
      <c r="K17" s="66" t="s">
        <v>41</v>
      </c>
      <c r="L17" s="66" t="s">
        <v>7</v>
      </c>
      <c r="M17" s="67"/>
      <c r="N17" s="68"/>
      <c r="O17" s="68"/>
      <c r="P17" s="69"/>
      <c r="Q17" s="68"/>
      <c r="R17" s="68"/>
      <c r="S17" s="70"/>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31">
        <f t="shared" si="1"/>
        <v>0</v>
      </c>
      <c r="BB17" s="31">
        <f t="shared" si="2"/>
        <v>0</v>
      </c>
      <c r="BC17" s="72" t="str">
        <f t="shared" si="3"/>
        <v>INR Zero Only</v>
      </c>
      <c r="IE17" s="13">
        <v>1.01</v>
      </c>
      <c r="IF17" s="13" t="s">
        <v>33</v>
      </c>
      <c r="IG17" s="13" t="s">
        <v>30</v>
      </c>
      <c r="IH17" s="13">
        <v>123.223</v>
      </c>
      <c r="II17" s="13" t="s">
        <v>31</v>
      </c>
    </row>
    <row r="18" spans="1:243" s="12" customFormat="1" ht="253.5" customHeight="1">
      <c r="A18" s="55">
        <v>6</v>
      </c>
      <c r="B18" s="77" t="s">
        <v>88</v>
      </c>
      <c r="C18" s="58" t="s">
        <v>53</v>
      </c>
      <c r="D18" s="75">
        <v>155.34</v>
      </c>
      <c r="E18" s="74" t="s">
        <v>55</v>
      </c>
      <c r="F18" s="62">
        <v>0</v>
      </c>
      <c r="G18" s="63"/>
      <c r="H18" s="64"/>
      <c r="I18" s="65" t="s">
        <v>32</v>
      </c>
      <c r="J18" s="54">
        <f t="shared" si="0"/>
        <v>1</v>
      </c>
      <c r="K18" s="66" t="s">
        <v>41</v>
      </c>
      <c r="L18" s="66" t="s">
        <v>7</v>
      </c>
      <c r="M18" s="67"/>
      <c r="N18" s="68"/>
      <c r="O18" s="68"/>
      <c r="P18" s="69"/>
      <c r="Q18" s="68"/>
      <c r="R18" s="68"/>
      <c r="S18" s="70"/>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31">
        <f t="shared" si="1"/>
        <v>0</v>
      </c>
      <c r="BB18" s="31">
        <f t="shared" si="2"/>
        <v>0</v>
      </c>
      <c r="BC18" s="72" t="str">
        <f t="shared" si="3"/>
        <v>INR Zero Only</v>
      </c>
      <c r="IE18" s="13">
        <v>1.01</v>
      </c>
      <c r="IF18" s="13" t="s">
        <v>33</v>
      </c>
      <c r="IG18" s="13" t="s">
        <v>30</v>
      </c>
      <c r="IH18" s="13">
        <v>123.223</v>
      </c>
      <c r="II18" s="13" t="s">
        <v>31</v>
      </c>
    </row>
    <row r="19" spans="1:243" s="12" customFormat="1" ht="71.25" customHeight="1">
      <c r="A19" s="29">
        <v>7</v>
      </c>
      <c r="B19" s="77" t="s">
        <v>61</v>
      </c>
      <c r="C19" s="58" t="s">
        <v>46</v>
      </c>
      <c r="D19" s="76">
        <v>155.34</v>
      </c>
      <c r="E19" s="74" t="s">
        <v>55</v>
      </c>
      <c r="F19" s="62">
        <v>0</v>
      </c>
      <c r="G19" s="63"/>
      <c r="H19" s="64"/>
      <c r="I19" s="65" t="s">
        <v>32</v>
      </c>
      <c r="J19" s="54">
        <f t="shared" si="0"/>
        <v>1</v>
      </c>
      <c r="K19" s="66" t="s">
        <v>41</v>
      </c>
      <c r="L19" s="66" t="s">
        <v>7</v>
      </c>
      <c r="M19" s="67"/>
      <c r="N19" s="68"/>
      <c r="O19" s="68"/>
      <c r="P19" s="69"/>
      <c r="Q19" s="68"/>
      <c r="R19" s="68"/>
      <c r="S19" s="70"/>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31">
        <f t="shared" si="1"/>
        <v>0</v>
      </c>
      <c r="BB19" s="31">
        <f t="shared" si="2"/>
        <v>0</v>
      </c>
      <c r="BC19" s="72" t="str">
        <f t="shared" si="3"/>
        <v>INR Zero Only</v>
      </c>
      <c r="IE19" s="13">
        <v>1.01</v>
      </c>
      <c r="IF19" s="13" t="s">
        <v>33</v>
      </c>
      <c r="IG19" s="13" t="s">
        <v>30</v>
      </c>
      <c r="IH19" s="13">
        <v>123.223</v>
      </c>
      <c r="II19" s="13" t="s">
        <v>31</v>
      </c>
    </row>
    <row r="20" spans="1:243" s="12" customFormat="1" ht="33" customHeight="1">
      <c r="A20" s="32" t="s">
        <v>39</v>
      </c>
      <c r="B20" s="33"/>
      <c r="C20" s="34"/>
      <c r="D20" s="35"/>
      <c r="E20" s="35"/>
      <c r="F20" s="35"/>
      <c r="G20" s="35"/>
      <c r="H20" s="36"/>
      <c r="I20" s="36"/>
      <c r="J20" s="36"/>
      <c r="K20" s="36"/>
      <c r="L20" s="37"/>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SUM(BA13:BA19)</f>
        <v>0</v>
      </c>
      <c r="BB20" s="39">
        <f>SUM(BB13:BB19)</f>
        <v>0</v>
      </c>
      <c r="BC20" s="30" t="str">
        <f>SpellNumber($E$2,BB20)</f>
        <v>INR Zero Only</v>
      </c>
      <c r="IE20" s="13">
        <v>4</v>
      </c>
      <c r="IF20" s="13" t="s">
        <v>34</v>
      </c>
      <c r="IG20" s="13" t="s">
        <v>38</v>
      </c>
      <c r="IH20" s="13">
        <v>10</v>
      </c>
      <c r="II20" s="13" t="s">
        <v>31</v>
      </c>
    </row>
    <row r="21" spans="1:243" s="14" customFormat="1" ht="39" customHeight="1" hidden="1">
      <c r="A21" s="33" t="s">
        <v>43</v>
      </c>
      <c r="B21" s="40"/>
      <c r="C21" s="41"/>
      <c r="D21" s="42"/>
      <c r="E21" s="43" t="s">
        <v>40</v>
      </c>
      <c r="F21" s="44"/>
      <c r="G21" s="45"/>
      <c r="H21" s="46"/>
      <c r="I21" s="46"/>
      <c r="J21" s="46"/>
      <c r="K21" s="47"/>
      <c r="L21" s="48"/>
      <c r="M21" s="49"/>
      <c r="N21" s="50"/>
      <c r="O21" s="51"/>
      <c r="P21" s="51"/>
      <c r="Q21" s="51"/>
      <c r="R21" s="51"/>
      <c r="S21" s="51"/>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IF(ISBLANK(F21),0,IF(E21="Excess (+)",ROUND(BA20+(BA20*F21),2),IF(E21="Less (-)",ROUND(BA20+(BA20*F21*(-1)),2),0)))</f>
        <v>0</v>
      </c>
      <c r="BB21" s="53">
        <f>ROUND(BA21,0)</f>
        <v>0</v>
      </c>
      <c r="BC21" s="30" t="str">
        <f>SpellNumber(L21,BB21)</f>
        <v> Zero Only</v>
      </c>
      <c r="IE21" s="15"/>
      <c r="IF21" s="15"/>
      <c r="IG21" s="15"/>
      <c r="IH21" s="15"/>
      <c r="II21" s="15"/>
    </row>
    <row r="22" spans="1:243" s="14" customFormat="1" ht="51" customHeight="1">
      <c r="A22" s="32" t="s">
        <v>42</v>
      </c>
      <c r="B22" s="32"/>
      <c r="C22" s="84" t="str">
        <f>SpellNumber($E$2,BB20)</f>
        <v>INR Zero Only</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6"/>
      <c r="IE22" s="15"/>
      <c r="IF22" s="15"/>
      <c r="IG22" s="15"/>
      <c r="IH22" s="15"/>
      <c r="II22" s="15"/>
    </row>
    <row r="23" spans="3:243" s="10" customFormat="1" ht="15">
      <c r="C23" s="16"/>
      <c r="D23" s="16"/>
      <c r="E23" s="16"/>
      <c r="F23" s="16"/>
      <c r="G23" s="16"/>
      <c r="H23" s="16"/>
      <c r="I23" s="16"/>
      <c r="J23" s="16"/>
      <c r="K23" s="16"/>
      <c r="L23" s="16"/>
      <c r="M23" s="16"/>
      <c r="O23" s="16"/>
      <c r="BA23" s="16"/>
      <c r="BC23" s="16"/>
      <c r="IE23" s="11"/>
      <c r="IF23" s="11"/>
      <c r="IG23" s="11"/>
      <c r="IH23" s="11"/>
      <c r="II23" s="11"/>
    </row>
  </sheetData>
  <sheetProtection password="CE88" sheet="1"/>
  <mergeCells count="8">
    <mergeCell ref="A9:BC9"/>
    <mergeCell ref="C22:BC22"/>
    <mergeCell ref="A1:L1"/>
    <mergeCell ref="A4:BC4"/>
    <mergeCell ref="A5:BC5"/>
    <mergeCell ref="A6:BC6"/>
    <mergeCell ref="A7:BC7"/>
    <mergeCell ref="B8:BC8"/>
  </mergeCells>
  <dataValidations count="22">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allowBlank="1" showInputMessage="1" showErrorMessage="1" promptTitle="Units" prompt="Please enter Units in text" sqref="E13:E19"/>
    <dataValidation type="decimal" allowBlank="1" showInputMessage="1" showErrorMessage="1" errorTitle="Invalid Entry" error="Only Numeric Values are allowed. " sqref="A13 A16 A18">
      <formula1>0</formula1>
      <formula2>999999999999999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allowBlank="1" showInputMessage="1" showErrorMessage="1" sqref="K13:K19">
      <formula1>"Partial Conversion, Full Conversion"</formula1>
    </dataValidation>
    <dataValidation type="decimal" allowBlank="1" showInputMessage="1" showErrorMessage="1" promptTitle="Quantity" prompt="Please enter the Quantity for this item. " errorTitle="Invalid Entry" error="Only Numeric Values are allowed. " sqref="F13:F19 D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allowBlank="1" showInputMessage="1" showErrorMessage="1" promptTitle="Itemcode/Make" prompt="Please enter text" sqref="C13:C19"/>
    <dataValidation type="list" showInputMessage="1" showErrorMessage="1" sqref="I13:I19">
      <formula1>"Excess(+), Less(-)"</formula1>
    </dataValidation>
    <dataValidation allowBlank="1" showInputMessage="1" showErrorMessage="1" promptTitle="Addition / Deduction" prompt="Please Choose the correct One" sqref="J13:J19"/>
    <dataValidation allowBlank="1" showInputMessage="1" showErrorMessage="1" promptTitle="Item Description" prompt="Please enter Item Description in text" sqref="B16 B19"/>
    <dataValidation type="list" allowBlank="1" showInputMessage="1" showErrorMessage="1" sqref="L13:L19">
      <formula1>"INR"</formula1>
    </dataValidation>
  </dataValidations>
  <printOptions/>
  <pageMargins left="0.55" right="0.33" top="0.61" bottom="0.51" header="0.3" footer="0.3"/>
  <pageSetup horizontalDpi="600" verticalDpi="600" orientation="landscape" paperSize="9" scale="75" r:id="rId2"/>
  <drawing r:id="rId1"/>
</worksheet>
</file>

<file path=xl/worksheets/sheet6.xml><?xml version="1.0" encoding="utf-8"?>
<worksheet xmlns="http://schemas.openxmlformats.org/spreadsheetml/2006/main" xmlns:r="http://schemas.openxmlformats.org/officeDocument/2006/relationships">
  <sheetPr codeName="Sheet26">
    <tabColor theme="4" tint="-0.4999699890613556"/>
  </sheetPr>
  <dimension ref="A1:II23"/>
  <sheetViews>
    <sheetView showGridLines="0" zoomScale="73" zoomScaleNormal="73" zoomScalePageLayoutView="0" workbookViewId="0" topLeftCell="A1">
      <selection activeCell="BE9" sqref="BE9"/>
    </sheetView>
  </sheetViews>
  <sheetFormatPr defaultColWidth="9.140625" defaultRowHeight="15"/>
  <cols>
    <col min="1" max="1" width="14.57421875" style="16" customWidth="1"/>
    <col min="2" max="2" width="60.140625" style="16" customWidth="1"/>
    <col min="3" max="3" width="2.7109375" style="16" hidden="1" customWidth="1"/>
    <col min="4" max="4" width="14.57421875" style="16"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87" t="str">
        <f>B2&amp;" BoQ"</f>
        <v>Item Rate BoQ</v>
      </c>
      <c r="B1" s="87"/>
      <c r="C1" s="87"/>
      <c r="D1" s="87"/>
      <c r="E1" s="87"/>
      <c r="F1" s="87"/>
      <c r="G1" s="87"/>
      <c r="H1" s="87"/>
      <c r="I1" s="87"/>
      <c r="J1" s="87"/>
      <c r="K1" s="87"/>
      <c r="L1" s="87"/>
      <c r="M1" s="20"/>
      <c r="N1" s="20"/>
      <c r="O1" s="21"/>
      <c r="P1" s="21"/>
      <c r="Q1" s="22"/>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IE1" s="2"/>
      <c r="IF1" s="2"/>
      <c r="IG1" s="2"/>
      <c r="IH1" s="2"/>
      <c r="II1" s="2"/>
    </row>
    <row r="2" spans="1:55" s="1" customFormat="1" ht="25.5" customHeight="1" hidden="1">
      <c r="A2" s="3" t="s">
        <v>3</v>
      </c>
      <c r="B2" s="3" t="s">
        <v>4</v>
      </c>
      <c r="C2" s="19" t="s">
        <v>5</v>
      </c>
      <c r="D2" s="19" t="s">
        <v>6</v>
      </c>
      <c r="E2" s="3" t="s">
        <v>7</v>
      </c>
      <c r="F2" s="20"/>
      <c r="G2" s="20"/>
      <c r="H2" s="20"/>
      <c r="I2" s="20"/>
      <c r="J2" s="23"/>
      <c r="K2" s="23"/>
      <c r="L2" s="23"/>
      <c r="M2" s="20"/>
      <c r="N2" s="20"/>
      <c r="O2" s="21"/>
      <c r="P2" s="21"/>
      <c r="Q2" s="2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243" s="1" customFormat="1" ht="30" customHeight="1" hidden="1">
      <c r="A3" s="20" t="s">
        <v>8</v>
      </c>
      <c r="B3" s="20"/>
      <c r="C3" s="20" t="s">
        <v>9</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IE3" s="2"/>
      <c r="IF3" s="2"/>
      <c r="IG3" s="2"/>
      <c r="IH3" s="2"/>
      <c r="II3" s="2"/>
    </row>
    <row r="4" spans="1:243" s="4" customFormat="1" ht="30.75" customHeight="1">
      <c r="A4" s="88" t="s">
        <v>64</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5"/>
      <c r="IF4" s="5"/>
      <c r="IG4" s="5"/>
      <c r="IH4" s="5"/>
      <c r="II4" s="5"/>
    </row>
    <row r="5" spans="1:243" s="4" customFormat="1" ht="30.75" customHeight="1">
      <c r="A5" s="88" t="s">
        <v>99</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5"/>
      <c r="IF5" s="5"/>
      <c r="IG5" s="5"/>
      <c r="IH5" s="5"/>
      <c r="II5" s="5"/>
    </row>
    <row r="6" spans="1:243" s="4" customFormat="1" ht="30.75" customHeight="1">
      <c r="A6" s="88" t="s">
        <v>65</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5"/>
      <c r="IF6" s="5"/>
      <c r="IG6" s="5"/>
      <c r="IH6" s="5"/>
      <c r="II6" s="5"/>
    </row>
    <row r="7" spans="1:243" s="4"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5"/>
      <c r="IF7" s="5"/>
      <c r="IG7" s="5"/>
      <c r="IH7" s="5"/>
      <c r="II7" s="5"/>
    </row>
    <row r="8" spans="1:243" s="6" customFormat="1" ht="65.25" customHeight="1">
      <c r="A8" s="24" t="s">
        <v>44</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7"/>
      <c r="IF8" s="7"/>
      <c r="IG8" s="7"/>
      <c r="IH8" s="7"/>
      <c r="II8" s="7"/>
    </row>
    <row r="9" spans="1:243" s="8" customFormat="1" ht="61.5" customHeight="1">
      <c r="A9" s="81" t="s">
        <v>100</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9"/>
      <c r="IF9" s="9"/>
      <c r="IG9" s="9"/>
      <c r="IH9" s="9"/>
      <c r="II9" s="9"/>
    </row>
    <row r="10" spans="1:243" s="10" customFormat="1" ht="18.75" customHeight="1">
      <c r="A10" s="25" t="s">
        <v>47</v>
      </c>
      <c r="B10" s="25" t="s">
        <v>48</v>
      </c>
      <c r="C10" s="25" t="s">
        <v>48</v>
      </c>
      <c r="D10" s="25" t="s">
        <v>47</v>
      </c>
      <c r="E10" s="25" t="s">
        <v>48</v>
      </c>
      <c r="F10" s="25" t="s">
        <v>11</v>
      </c>
      <c r="G10" s="25" t="s">
        <v>11</v>
      </c>
      <c r="H10" s="25" t="s">
        <v>12</v>
      </c>
      <c r="I10" s="25" t="s">
        <v>48</v>
      </c>
      <c r="J10" s="25" t="s">
        <v>47</v>
      </c>
      <c r="K10" s="25" t="s">
        <v>49</v>
      </c>
      <c r="L10" s="25" t="s">
        <v>48</v>
      </c>
      <c r="M10" s="25" t="s">
        <v>47</v>
      </c>
      <c r="N10" s="25" t="s">
        <v>11</v>
      </c>
      <c r="O10" s="25" t="s">
        <v>11</v>
      </c>
      <c r="P10" s="25" t="s">
        <v>11</v>
      </c>
      <c r="Q10" s="25" t="s">
        <v>11</v>
      </c>
      <c r="R10" s="25" t="s">
        <v>12</v>
      </c>
      <c r="S10" s="25" t="s">
        <v>12</v>
      </c>
      <c r="T10" s="25" t="s">
        <v>11</v>
      </c>
      <c r="U10" s="25" t="s">
        <v>11</v>
      </c>
      <c r="V10" s="25" t="s">
        <v>11</v>
      </c>
      <c r="W10" s="25" t="s">
        <v>11</v>
      </c>
      <c r="X10" s="25" t="s">
        <v>12</v>
      </c>
      <c r="Y10" s="25" t="s">
        <v>12</v>
      </c>
      <c r="Z10" s="25" t="s">
        <v>11</v>
      </c>
      <c r="AA10" s="25" t="s">
        <v>11</v>
      </c>
      <c r="AB10" s="25" t="s">
        <v>11</v>
      </c>
      <c r="AC10" s="25" t="s">
        <v>11</v>
      </c>
      <c r="AD10" s="25" t="s">
        <v>12</v>
      </c>
      <c r="AE10" s="25" t="s">
        <v>12</v>
      </c>
      <c r="AF10" s="25" t="s">
        <v>11</v>
      </c>
      <c r="AG10" s="25" t="s">
        <v>11</v>
      </c>
      <c r="AH10" s="25" t="s">
        <v>11</v>
      </c>
      <c r="AI10" s="25" t="s">
        <v>11</v>
      </c>
      <c r="AJ10" s="25" t="s">
        <v>12</v>
      </c>
      <c r="AK10" s="25" t="s">
        <v>12</v>
      </c>
      <c r="AL10" s="25" t="s">
        <v>11</v>
      </c>
      <c r="AM10" s="25" t="s">
        <v>11</v>
      </c>
      <c r="AN10" s="25" t="s">
        <v>11</v>
      </c>
      <c r="AO10" s="25" t="s">
        <v>11</v>
      </c>
      <c r="AP10" s="25" t="s">
        <v>12</v>
      </c>
      <c r="AQ10" s="25" t="s">
        <v>12</v>
      </c>
      <c r="AR10" s="25" t="s">
        <v>11</v>
      </c>
      <c r="AS10" s="25" t="s">
        <v>11</v>
      </c>
      <c r="AT10" s="25" t="s">
        <v>47</v>
      </c>
      <c r="AU10" s="25" t="s">
        <v>47</v>
      </c>
      <c r="AV10" s="25" t="s">
        <v>12</v>
      </c>
      <c r="AW10" s="25" t="s">
        <v>12</v>
      </c>
      <c r="AX10" s="25" t="s">
        <v>47</v>
      </c>
      <c r="AY10" s="25" t="s">
        <v>47</v>
      </c>
      <c r="AZ10" s="25" t="s">
        <v>13</v>
      </c>
      <c r="BA10" s="25" t="s">
        <v>47</v>
      </c>
      <c r="BB10" s="25" t="s">
        <v>47</v>
      </c>
      <c r="BC10" s="25" t="s">
        <v>48</v>
      </c>
      <c r="IE10" s="11"/>
      <c r="IF10" s="11"/>
      <c r="IG10" s="11"/>
      <c r="IH10" s="11"/>
      <c r="II10" s="11"/>
    </row>
    <row r="11" spans="1:243" s="10" customFormat="1" ht="94.5" customHeight="1">
      <c r="A11" s="25" t="s">
        <v>0</v>
      </c>
      <c r="B11" s="25" t="s">
        <v>14</v>
      </c>
      <c r="C11" s="25" t="s">
        <v>1</v>
      </c>
      <c r="D11" s="25" t="s">
        <v>15</v>
      </c>
      <c r="E11" s="25" t="s">
        <v>16</v>
      </c>
      <c r="F11" s="25" t="s">
        <v>50</v>
      </c>
      <c r="G11" s="25"/>
      <c r="H11" s="25"/>
      <c r="I11" s="25" t="s">
        <v>17</v>
      </c>
      <c r="J11" s="25" t="s">
        <v>18</v>
      </c>
      <c r="K11" s="25" t="s">
        <v>19</v>
      </c>
      <c r="L11" s="25" t="s">
        <v>20</v>
      </c>
      <c r="M11" s="26" t="s">
        <v>51</v>
      </c>
      <c r="N11" s="25" t="s">
        <v>21</v>
      </c>
      <c r="O11" s="25" t="s">
        <v>22</v>
      </c>
      <c r="P11" s="25" t="s">
        <v>23</v>
      </c>
      <c r="Q11" s="25" t="s">
        <v>24</v>
      </c>
      <c r="R11" s="25"/>
      <c r="S11" s="25"/>
      <c r="T11" s="25" t="s">
        <v>25</v>
      </c>
      <c r="U11" s="25" t="s">
        <v>26</v>
      </c>
      <c r="V11" s="25" t="s">
        <v>27</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52</v>
      </c>
      <c r="BB11" s="28" t="s">
        <v>28</v>
      </c>
      <c r="BC11" s="28" t="s">
        <v>29</v>
      </c>
      <c r="IE11" s="11"/>
      <c r="IF11" s="11"/>
      <c r="IG11" s="11"/>
      <c r="IH11" s="11"/>
      <c r="II11" s="11"/>
    </row>
    <row r="12" spans="1:243" s="10" customFormat="1" ht="15">
      <c r="A12" s="29">
        <v>1</v>
      </c>
      <c r="B12" s="29">
        <v>2</v>
      </c>
      <c r="C12" s="29">
        <v>3</v>
      </c>
      <c r="D12" s="29">
        <v>4</v>
      </c>
      <c r="E12" s="29">
        <v>5</v>
      </c>
      <c r="F12" s="29">
        <v>6</v>
      </c>
      <c r="G12" s="29">
        <v>7</v>
      </c>
      <c r="H12" s="29">
        <v>8</v>
      </c>
      <c r="I12" s="29">
        <v>9</v>
      </c>
      <c r="J12" s="29">
        <v>10</v>
      </c>
      <c r="K12" s="29">
        <v>11</v>
      </c>
      <c r="L12" s="29">
        <v>12</v>
      </c>
      <c r="M12" s="29">
        <v>13</v>
      </c>
      <c r="N12" s="29">
        <v>14</v>
      </c>
      <c r="O12" s="29">
        <v>15</v>
      </c>
      <c r="P12" s="29">
        <v>16</v>
      </c>
      <c r="Q12" s="29">
        <v>17</v>
      </c>
      <c r="R12" s="29">
        <v>18</v>
      </c>
      <c r="S12" s="29">
        <v>19</v>
      </c>
      <c r="T12" s="29">
        <v>20</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53</v>
      </c>
      <c r="BB12" s="29">
        <v>54</v>
      </c>
      <c r="BC12" s="29">
        <v>55</v>
      </c>
      <c r="IE12" s="11"/>
      <c r="IF12" s="11"/>
      <c r="IG12" s="11"/>
      <c r="IH12" s="11"/>
      <c r="II12" s="11"/>
    </row>
    <row r="13" spans="1:243" s="12" customFormat="1" ht="146.25" customHeight="1">
      <c r="A13" s="55">
        <v>1</v>
      </c>
      <c r="B13" s="77" t="s">
        <v>93</v>
      </c>
      <c r="C13" s="58" t="s">
        <v>30</v>
      </c>
      <c r="D13" s="60">
        <v>95.32</v>
      </c>
      <c r="E13" s="61" t="s">
        <v>55</v>
      </c>
      <c r="F13" s="62">
        <v>0</v>
      </c>
      <c r="G13" s="63"/>
      <c r="H13" s="64"/>
      <c r="I13" s="65" t="s">
        <v>32</v>
      </c>
      <c r="J13" s="54">
        <f aca="true" t="shared" si="0" ref="J13:J19">IF(I13="Less(-)",-1,1)</f>
        <v>1</v>
      </c>
      <c r="K13" s="66" t="s">
        <v>41</v>
      </c>
      <c r="L13" s="66" t="s">
        <v>7</v>
      </c>
      <c r="M13" s="67"/>
      <c r="N13" s="68"/>
      <c r="O13" s="68"/>
      <c r="P13" s="69"/>
      <c r="Q13" s="68"/>
      <c r="R13" s="68"/>
      <c r="S13" s="70"/>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31">
        <f aca="true" t="shared" si="1" ref="BA13:BA19">total_amount_ba($B$2,$D$2,D13,F13,J13,K13,M13)</f>
        <v>0</v>
      </c>
      <c r="BB13" s="31">
        <f aca="true" t="shared" si="2" ref="BB13:BB19">BA13+SUM(N13:AZ13)</f>
        <v>0</v>
      </c>
      <c r="BC13" s="72" t="str">
        <f aca="true" t="shared" si="3" ref="BC13:BC19">SpellNumber(L13,BB13)</f>
        <v>INR Zero Only</v>
      </c>
      <c r="IE13" s="13">
        <v>1.01</v>
      </c>
      <c r="IF13" s="13" t="s">
        <v>33</v>
      </c>
      <c r="IG13" s="13" t="s">
        <v>30</v>
      </c>
      <c r="IH13" s="13">
        <v>123.223</v>
      </c>
      <c r="II13" s="13" t="s">
        <v>31</v>
      </c>
    </row>
    <row r="14" spans="1:243" s="12" customFormat="1" ht="98.25" customHeight="1">
      <c r="A14" s="29">
        <v>2</v>
      </c>
      <c r="B14" s="78" t="s">
        <v>97</v>
      </c>
      <c r="C14" s="58" t="s">
        <v>35</v>
      </c>
      <c r="D14" s="56">
        <v>95.32</v>
      </c>
      <c r="E14" s="61" t="s">
        <v>55</v>
      </c>
      <c r="F14" s="62">
        <v>0</v>
      </c>
      <c r="G14" s="63"/>
      <c r="H14" s="64"/>
      <c r="I14" s="65" t="s">
        <v>32</v>
      </c>
      <c r="J14" s="54">
        <f t="shared" si="0"/>
        <v>1</v>
      </c>
      <c r="K14" s="66" t="s">
        <v>41</v>
      </c>
      <c r="L14" s="66" t="s">
        <v>7</v>
      </c>
      <c r="M14" s="67"/>
      <c r="N14" s="68"/>
      <c r="O14" s="68"/>
      <c r="P14" s="69"/>
      <c r="Q14" s="68"/>
      <c r="R14" s="68"/>
      <c r="S14" s="70"/>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31">
        <f t="shared" si="1"/>
        <v>0</v>
      </c>
      <c r="BB14" s="31">
        <f t="shared" si="2"/>
        <v>0</v>
      </c>
      <c r="BC14" s="72" t="str">
        <f t="shared" si="3"/>
        <v>INR Zero Only</v>
      </c>
      <c r="IE14" s="13">
        <v>1.01</v>
      </c>
      <c r="IF14" s="13" t="s">
        <v>33</v>
      </c>
      <c r="IG14" s="13" t="s">
        <v>30</v>
      </c>
      <c r="IH14" s="13">
        <v>123.223</v>
      </c>
      <c r="II14" s="13" t="s">
        <v>31</v>
      </c>
    </row>
    <row r="15" spans="1:243" s="12" customFormat="1" ht="210.75" customHeight="1">
      <c r="A15" s="29">
        <v>3</v>
      </c>
      <c r="B15" s="77" t="s">
        <v>94</v>
      </c>
      <c r="C15" s="58" t="s">
        <v>36</v>
      </c>
      <c r="D15" s="73">
        <v>727.44</v>
      </c>
      <c r="E15" s="74" t="s">
        <v>55</v>
      </c>
      <c r="F15" s="62">
        <v>0</v>
      </c>
      <c r="G15" s="63"/>
      <c r="H15" s="64"/>
      <c r="I15" s="65" t="s">
        <v>32</v>
      </c>
      <c r="J15" s="54">
        <f t="shared" si="0"/>
        <v>1</v>
      </c>
      <c r="K15" s="66" t="s">
        <v>41</v>
      </c>
      <c r="L15" s="66" t="s">
        <v>7</v>
      </c>
      <c r="M15" s="67"/>
      <c r="N15" s="68"/>
      <c r="O15" s="68"/>
      <c r="P15" s="69"/>
      <c r="Q15" s="68"/>
      <c r="R15" s="68"/>
      <c r="S15" s="70"/>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31">
        <f t="shared" si="1"/>
        <v>0</v>
      </c>
      <c r="BB15" s="31">
        <f t="shared" si="2"/>
        <v>0</v>
      </c>
      <c r="BC15" s="72" t="str">
        <f t="shared" si="3"/>
        <v>INR Zero Only</v>
      </c>
      <c r="IE15" s="13">
        <v>1.01</v>
      </c>
      <c r="IF15" s="13" t="s">
        <v>33</v>
      </c>
      <c r="IG15" s="13" t="s">
        <v>30</v>
      </c>
      <c r="IH15" s="13">
        <v>123.223</v>
      </c>
      <c r="II15" s="13" t="s">
        <v>31</v>
      </c>
    </row>
    <row r="16" spans="1:243" s="12" customFormat="1" ht="103.5" customHeight="1">
      <c r="A16" s="55">
        <v>4</v>
      </c>
      <c r="B16" s="77" t="s">
        <v>98</v>
      </c>
      <c r="C16" s="58" t="s">
        <v>37</v>
      </c>
      <c r="D16" s="73">
        <v>727.44</v>
      </c>
      <c r="E16" s="74" t="s">
        <v>55</v>
      </c>
      <c r="F16" s="62">
        <v>0</v>
      </c>
      <c r="G16" s="63"/>
      <c r="H16" s="64"/>
      <c r="I16" s="65" t="s">
        <v>32</v>
      </c>
      <c r="J16" s="54">
        <f t="shared" si="0"/>
        <v>1</v>
      </c>
      <c r="K16" s="66" t="s">
        <v>41</v>
      </c>
      <c r="L16" s="66" t="s">
        <v>7</v>
      </c>
      <c r="M16" s="67"/>
      <c r="N16" s="68"/>
      <c r="O16" s="68"/>
      <c r="P16" s="69"/>
      <c r="Q16" s="68"/>
      <c r="R16" s="68"/>
      <c r="S16" s="70"/>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31">
        <f t="shared" si="1"/>
        <v>0</v>
      </c>
      <c r="BB16" s="31">
        <f t="shared" si="2"/>
        <v>0</v>
      </c>
      <c r="BC16" s="72" t="str">
        <f t="shared" si="3"/>
        <v>INR Zero Only</v>
      </c>
      <c r="IE16" s="13">
        <v>1.01</v>
      </c>
      <c r="IF16" s="13" t="s">
        <v>33</v>
      </c>
      <c r="IG16" s="13" t="s">
        <v>30</v>
      </c>
      <c r="IH16" s="13">
        <v>123.223</v>
      </c>
      <c r="II16" s="13" t="s">
        <v>31</v>
      </c>
    </row>
    <row r="17" spans="1:243" s="12" customFormat="1" ht="204.75" customHeight="1">
      <c r="A17" s="29">
        <v>5</v>
      </c>
      <c r="B17" s="77" t="s">
        <v>95</v>
      </c>
      <c r="C17" s="58" t="s">
        <v>45</v>
      </c>
      <c r="D17" s="75">
        <v>80.6</v>
      </c>
      <c r="E17" s="74" t="s">
        <v>55</v>
      </c>
      <c r="F17" s="62">
        <v>0</v>
      </c>
      <c r="G17" s="63"/>
      <c r="H17" s="64"/>
      <c r="I17" s="65" t="s">
        <v>32</v>
      </c>
      <c r="J17" s="54">
        <f t="shared" si="0"/>
        <v>1</v>
      </c>
      <c r="K17" s="66" t="s">
        <v>41</v>
      </c>
      <c r="L17" s="66" t="s">
        <v>7</v>
      </c>
      <c r="M17" s="67"/>
      <c r="N17" s="68"/>
      <c r="O17" s="68"/>
      <c r="P17" s="69"/>
      <c r="Q17" s="68"/>
      <c r="R17" s="68"/>
      <c r="S17" s="70"/>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31">
        <f t="shared" si="1"/>
        <v>0</v>
      </c>
      <c r="BB17" s="31">
        <f t="shared" si="2"/>
        <v>0</v>
      </c>
      <c r="BC17" s="72" t="str">
        <f t="shared" si="3"/>
        <v>INR Zero Only</v>
      </c>
      <c r="IE17" s="13">
        <v>1.01</v>
      </c>
      <c r="IF17" s="13" t="s">
        <v>33</v>
      </c>
      <c r="IG17" s="13" t="s">
        <v>30</v>
      </c>
      <c r="IH17" s="13">
        <v>123.223</v>
      </c>
      <c r="II17" s="13" t="s">
        <v>31</v>
      </c>
    </row>
    <row r="18" spans="1:243" s="12" customFormat="1" ht="196.5" customHeight="1">
      <c r="A18" s="55">
        <v>6</v>
      </c>
      <c r="B18" s="77" t="s">
        <v>96</v>
      </c>
      <c r="C18" s="58" t="s">
        <v>53</v>
      </c>
      <c r="D18" s="75">
        <v>48.6</v>
      </c>
      <c r="E18" s="74" t="s">
        <v>55</v>
      </c>
      <c r="F18" s="62">
        <v>0</v>
      </c>
      <c r="G18" s="63"/>
      <c r="H18" s="64"/>
      <c r="I18" s="65" t="s">
        <v>32</v>
      </c>
      <c r="J18" s="54">
        <f t="shared" si="0"/>
        <v>1</v>
      </c>
      <c r="K18" s="66" t="s">
        <v>41</v>
      </c>
      <c r="L18" s="66" t="s">
        <v>7</v>
      </c>
      <c r="M18" s="67"/>
      <c r="N18" s="68"/>
      <c r="O18" s="68"/>
      <c r="P18" s="69"/>
      <c r="Q18" s="68"/>
      <c r="R18" s="68"/>
      <c r="S18" s="70"/>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31">
        <f t="shared" si="1"/>
        <v>0</v>
      </c>
      <c r="BB18" s="31">
        <f t="shared" si="2"/>
        <v>0</v>
      </c>
      <c r="BC18" s="72" t="str">
        <f t="shared" si="3"/>
        <v>INR Zero Only</v>
      </c>
      <c r="IE18" s="13">
        <v>1.01</v>
      </c>
      <c r="IF18" s="13" t="s">
        <v>33</v>
      </c>
      <c r="IG18" s="13" t="s">
        <v>30</v>
      </c>
      <c r="IH18" s="13">
        <v>123.223</v>
      </c>
      <c r="II18" s="13" t="s">
        <v>31</v>
      </c>
    </row>
    <row r="19" spans="1:243" s="12" customFormat="1" ht="71.25" customHeight="1">
      <c r="A19" s="29">
        <v>7</v>
      </c>
      <c r="B19" s="77" t="s">
        <v>61</v>
      </c>
      <c r="C19" s="58" t="s">
        <v>46</v>
      </c>
      <c r="D19" s="76">
        <v>48.6</v>
      </c>
      <c r="E19" s="74" t="s">
        <v>55</v>
      </c>
      <c r="F19" s="62">
        <v>0</v>
      </c>
      <c r="G19" s="63"/>
      <c r="H19" s="64"/>
      <c r="I19" s="65" t="s">
        <v>32</v>
      </c>
      <c r="J19" s="54">
        <f t="shared" si="0"/>
        <v>1</v>
      </c>
      <c r="K19" s="66" t="s">
        <v>41</v>
      </c>
      <c r="L19" s="66" t="s">
        <v>7</v>
      </c>
      <c r="M19" s="67"/>
      <c r="N19" s="68"/>
      <c r="O19" s="68"/>
      <c r="P19" s="69"/>
      <c r="Q19" s="68"/>
      <c r="R19" s="68"/>
      <c r="S19" s="70"/>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31">
        <f t="shared" si="1"/>
        <v>0</v>
      </c>
      <c r="BB19" s="31">
        <f t="shared" si="2"/>
        <v>0</v>
      </c>
      <c r="BC19" s="72" t="str">
        <f t="shared" si="3"/>
        <v>INR Zero Only</v>
      </c>
      <c r="IE19" s="13">
        <v>1.01</v>
      </c>
      <c r="IF19" s="13" t="s">
        <v>33</v>
      </c>
      <c r="IG19" s="13" t="s">
        <v>30</v>
      </c>
      <c r="IH19" s="13">
        <v>123.223</v>
      </c>
      <c r="II19" s="13" t="s">
        <v>31</v>
      </c>
    </row>
    <row r="20" spans="1:243" s="12" customFormat="1" ht="33" customHeight="1">
      <c r="A20" s="32" t="s">
        <v>39</v>
      </c>
      <c r="B20" s="33"/>
      <c r="C20" s="34"/>
      <c r="D20" s="35"/>
      <c r="E20" s="35"/>
      <c r="F20" s="35"/>
      <c r="G20" s="35"/>
      <c r="H20" s="36"/>
      <c r="I20" s="36"/>
      <c r="J20" s="36"/>
      <c r="K20" s="36"/>
      <c r="L20" s="37"/>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SUM(BA13:BA19)</f>
        <v>0</v>
      </c>
      <c r="BB20" s="39">
        <f>SUM(BB13:BB19)</f>
        <v>0</v>
      </c>
      <c r="BC20" s="30" t="str">
        <f>SpellNumber($E$2,BB20)</f>
        <v>INR Zero Only</v>
      </c>
      <c r="IE20" s="13">
        <v>4</v>
      </c>
      <c r="IF20" s="13" t="s">
        <v>34</v>
      </c>
      <c r="IG20" s="13" t="s">
        <v>38</v>
      </c>
      <c r="IH20" s="13">
        <v>10</v>
      </c>
      <c r="II20" s="13" t="s">
        <v>31</v>
      </c>
    </row>
    <row r="21" spans="1:243" s="14" customFormat="1" ht="39" customHeight="1" hidden="1">
      <c r="A21" s="33" t="s">
        <v>43</v>
      </c>
      <c r="B21" s="40"/>
      <c r="C21" s="41"/>
      <c r="D21" s="42"/>
      <c r="E21" s="43" t="s">
        <v>40</v>
      </c>
      <c r="F21" s="44"/>
      <c r="G21" s="45"/>
      <c r="H21" s="46"/>
      <c r="I21" s="46"/>
      <c r="J21" s="46"/>
      <c r="K21" s="47"/>
      <c r="L21" s="48"/>
      <c r="M21" s="49"/>
      <c r="N21" s="50"/>
      <c r="O21" s="51"/>
      <c r="P21" s="51"/>
      <c r="Q21" s="51"/>
      <c r="R21" s="51"/>
      <c r="S21" s="51"/>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IF(ISBLANK(F21),0,IF(E21="Excess (+)",ROUND(BA20+(BA20*F21),2),IF(E21="Less (-)",ROUND(BA20+(BA20*F21*(-1)),2),0)))</f>
        <v>0</v>
      </c>
      <c r="BB21" s="53">
        <f>ROUND(BA21,0)</f>
        <v>0</v>
      </c>
      <c r="BC21" s="30" t="str">
        <f>SpellNumber(L21,BB21)</f>
        <v> Zero Only</v>
      </c>
      <c r="IE21" s="15"/>
      <c r="IF21" s="15"/>
      <c r="IG21" s="15"/>
      <c r="IH21" s="15"/>
      <c r="II21" s="15"/>
    </row>
    <row r="22" spans="1:243" s="14" customFormat="1" ht="51" customHeight="1">
      <c r="A22" s="32" t="s">
        <v>42</v>
      </c>
      <c r="B22" s="32"/>
      <c r="C22" s="84" t="str">
        <f>SpellNumber($E$2,BB20)</f>
        <v>INR Zero Only</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6"/>
      <c r="IE22" s="15"/>
      <c r="IF22" s="15"/>
      <c r="IG22" s="15"/>
      <c r="IH22" s="15"/>
      <c r="II22" s="15"/>
    </row>
    <row r="23" spans="3:243" s="10" customFormat="1" ht="15">
      <c r="C23" s="16"/>
      <c r="D23" s="16"/>
      <c r="E23" s="16"/>
      <c r="F23" s="16"/>
      <c r="G23" s="16"/>
      <c r="H23" s="16"/>
      <c r="I23" s="16"/>
      <c r="J23" s="16"/>
      <c r="K23" s="16"/>
      <c r="L23" s="16"/>
      <c r="M23" s="16"/>
      <c r="O23" s="16"/>
      <c r="BA23" s="16"/>
      <c r="BC23" s="16"/>
      <c r="IE23" s="11"/>
      <c r="IF23" s="11"/>
      <c r="IG23" s="11"/>
      <c r="IH23" s="11"/>
      <c r="II23" s="11"/>
    </row>
  </sheetData>
  <sheetProtection password="CE88" sheet="1"/>
  <mergeCells count="8">
    <mergeCell ref="A9:BC9"/>
    <mergeCell ref="C22:BC22"/>
    <mergeCell ref="A1:L1"/>
    <mergeCell ref="A4:BC4"/>
    <mergeCell ref="A5:BC5"/>
    <mergeCell ref="A6:BC6"/>
    <mergeCell ref="A7:BC7"/>
    <mergeCell ref="B8:BC8"/>
  </mergeCells>
  <dataValidations count="22">
    <dataValidation type="list" allowBlank="1" showInputMessage="1" showErrorMessage="1" sqref="L13:L19">
      <formula1>"INR"</formula1>
    </dataValidation>
    <dataValidation allowBlank="1" showInputMessage="1" showErrorMessage="1" promptTitle="Item Description" prompt="Please enter Item Description in text" sqref="B16 B19"/>
    <dataValidation allowBlank="1" showInputMessage="1" showErrorMessage="1" promptTitle="Addition / Deduction" prompt="Please Choose the correct One" sqref="J13:J19"/>
    <dataValidation type="list" showInputMessage="1" showErrorMessage="1" sqref="I13:I19">
      <formula1>"Excess(+), Less(-)"</formula1>
    </dataValidation>
    <dataValidation allowBlank="1" showInputMessage="1" showErrorMessage="1" promptTitle="Itemcode/Make" prompt="Please enter text" sqref="C13:C19"/>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9 D14">
      <formula1>0</formula1>
      <formula2>999999999999999</formula2>
    </dataValidation>
    <dataValidation type="list" allowBlank="1" showInputMessage="1" showErrorMessage="1" sqref="K13:K19">
      <formula1>"Partial Conversion, Full Conversion"</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allowBlank="1" showInputMessage="1" showErrorMessage="1" errorTitle="Invalid Entry" error="Only Numeric Values are allowed. " sqref="A13 A16 A18">
      <formula1>0</formula1>
      <formula2>999999999999999</formula2>
    </dataValidation>
    <dataValidation allowBlank="1" showInputMessage="1" showErrorMessage="1" promptTitle="Units" prompt="Please enter Units in text" sqref="E13:E19"/>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s>
  <printOptions/>
  <pageMargins left="0.55" right="0.33" top="0.61" bottom="0.51" header="0.3" footer="0.3"/>
  <pageSetup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sheetPr codeName="Sheet27">
    <tabColor theme="4" tint="-0.4999699890613556"/>
  </sheetPr>
  <dimension ref="A1:II23"/>
  <sheetViews>
    <sheetView showGridLines="0" zoomScale="73" zoomScaleNormal="73" zoomScalePageLayoutView="0" workbookViewId="0" topLeftCell="A4">
      <selection activeCell="BE8" sqref="BE8"/>
    </sheetView>
  </sheetViews>
  <sheetFormatPr defaultColWidth="9.140625" defaultRowHeight="15"/>
  <cols>
    <col min="1" max="1" width="14.57421875" style="16" customWidth="1"/>
    <col min="2" max="2" width="60.140625" style="16" customWidth="1"/>
    <col min="3" max="3" width="2.7109375" style="16" hidden="1" customWidth="1"/>
    <col min="4" max="4" width="14.57421875" style="16"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87" t="str">
        <f>B2&amp;" BoQ"</f>
        <v>Item Rate BoQ</v>
      </c>
      <c r="B1" s="87"/>
      <c r="C1" s="87"/>
      <c r="D1" s="87"/>
      <c r="E1" s="87"/>
      <c r="F1" s="87"/>
      <c r="G1" s="87"/>
      <c r="H1" s="87"/>
      <c r="I1" s="87"/>
      <c r="J1" s="87"/>
      <c r="K1" s="87"/>
      <c r="L1" s="87"/>
      <c r="M1" s="20"/>
      <c r="N1" s="20"/>
      <c r="O1" s="21"/>
      <c r="P1" s="21"/>
      <c r="Q1" s="22"/>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IE1" s="2"/>
      <c r="IF1" s="2"/>
      <c r="IG1" s="2"/>
      <c r="IH1" s="2"/>
      <c r="II1" s="2"/>
    </row>
    <row r="2" spans="1:55" s="1" customFormat="1" ht="25.5" customHeight="1" hidden="1">
      <c r="A2" s="3" t="s">
        <v>3</v>
      </c>
      <c r="B2" s="3" t="s">
        <v>4</v>
      </c>
      <c r="C2" s="19" t="s">
        <v>5</v>
      </c>
      <c r="D2" s="19" t="s">
        <v>6</v>
      </c>
      <c r="E2" s="3" t="s">
        <v>7</v>
      </c>
      <c r="F2" s="20"/>
      <c r="G2" s="20"/>
      <c r="H2" s="20"/>
      <c r="I2" s="20"/>
      <c r="J2" s="23"/>
      <c r="K2" s="23"/>
      <c r="L2" s="23"/>
      <c r="M2" s="20"/>
      <c r="N2" s="20"/>
      <c r="O2" s="21"/>
      <c r="P2" s="21"/>
      <c r="Q2" s="2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243" s="1" customFormat="1" ht="30" customHeight="1" hidden="1">
      <c r="A3" s="20" t="s">
        <v>8</v>
      </c>
      <c r="B3" s="20"/>
      <c r="C3" s="20" t="s">
        <v>9</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IE3" s="2"/>
      <c r="IF3" s="2"/>
      <c r="IG3" s="2"/>
      <c r="IH3" s="2"/>
      <c r="II3" s="2"/>
    </row>
    <row r="4" spans="1:243" s="4" customFormat="1" ht="30.75" customHeight="1">
      <c r="A4" s="88" t="s">
        <v>64</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5"/>
      <c r="IF4" s="5"/>
      <c r="IG4" s="5"/>
      <c r="IH4" s="5"/>
      <c r="II4" s="5"/>
    </row>
    <row r="5" spans="1:243" s="4" customFormat="1" ht="30.75" customHeight="1">
      <c r="A5" s="88" t="s">
        <v>101</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5"/>
      <c r="IF5" s="5"/>
      <c r="IG5" s="5"/>
      <c r="IH5" s="5"/>
      <c r="II5" s="5"/>
    </row>
    <row r="6" spans="1:243" s="4" customFormat="1" ht="30.75" customHeight="1">
      <c r="A6" s="88" t="s">
        <v>65</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5"/>
      <c r="IF6" s="5"/>
      <c r="IG6" s="5"/>
      <c r="IH6" s="5"/>
      <c r="II6" s="5"/>
    </row>
    <row r="7" spans="1:243" s="4"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5"/>
      <c r="IF7" s="5"/>
      <c r="IG7" s="5"/>
      <c r="IH7" s="5"/>
      <c r="II7" s="5"/>
    </row>
    <row r="8" spans="1:243" s="6" customFormat="1" ht="65.25" customHeight="1">
      <c r="A8" s="24" t="s">
        <v>44</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7"/>
      <c r="IF8" s="7"/>
      <c r="IG8" s="7"/>
      <c r="IH8" s="7"/>
      <c r="II8" s="7"/>
    </row>
    <row r="9" spans="1:243" s="8" customFormat="1" ht="61.5" customHeight="1">
      <c r="A9" s="81" t="s">
        <v>102</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9"/>
      <c r="IF9" s="9"/>
      <c r="IG9" s="9"/>
      <c r="IH9" s="9"/>
      <c r="II9" s="9"/>
    </row>
    <row r="10" spans="1:243" s="10" customFormat="1" ht="18.75" customHeight="1">
      <c r="A10" s="25" t="s">
        <v>47</v>
      </c>
      <c r="B10" s="25" t="s">
        <v>48</v>
      </c>
      <c r="C10" s="25" t="s">
        <v>48</v>
      </c>
      <c r="D10" s="25" t="s">
        <v>47</v>
      </c>
      <c r="E10" s="25" t="s">
        <v>48</v>
      </c>
      <c r="F10" s="25" t="s">
        <v>11</v>
      </c>
      <c r="G10" s="25" t="s">
        <v>11</v>
      </c>
      <c r="H10" s="25" t="s">
        <v>12</v>
      </c>
      <c r="I10" s="25" t="s">
        <v>48</v>
      </c>
      <c r="J10" s="25" t="s">
        <v>47</v>
      </c>
      <c r="K10" s="25" t="s">
        <v>49</v>
      </c>
      <c r="L10" s="25" t="s">
        <v>48</v>
      </c>
      <c r="M10" s="25" t="s">
        <v>47</v>
      </c>
      <c r="N10" s="25" t="s">
        <v>11</v>
      </c>
      <c r="O10" s="25" t="s">
        <v>11</v>
      </c>
      <c r="P10" s="25" t="s">
        <v>11</v>
      </c>
      <c r="Q10" s="25" t="s">
        <v>11</v>
      </c>
      <c r="R10" s="25" t="s">
        <v>12</v>
      </c>
      <c r="S10" s="25" t="s">
        <v>12</v>
      </c>
      <c r="T10" s="25" t="s">
        <v>11</v>
      </c>
      <c r="U10" s="25" t="s">
        <v>11</v>
      </c>
      <c r="V10" s="25" t="s">
        <v>11</v>
      </c>
      <c r="W10" s="25" t="s">
        <v>11</v>
      </c>
      <c r="X10" s="25" t="s">
        <v>12</v>
      </c>
      <c r="Y10" s="25" t="s">
        <v>12</v>
      </c>
      <c r="Z10" s="25" t="s">
        <v>11</v>
      </c>
      <c r="AA10" s="25" t="s">
        <v>11</v>
      </c>
      <c r="AB10" s="25" t="s">
        <v>11</v>
      </c>
      <c r="AC10" s="25" t="s">
        <v>11</v>
      </c>
      <c r="AD10" s="25" t="s">
        <v>12</v>
      </c>
      <c r="AE10" s="25" t="s">
        <v>12</v>
      </c>
      <c r="AF10" s="25" t="s">
        <v>11</v>
      </c>
      <c r="AG10" s="25" t="s">
        <v>11</v>
      </c>
      <c r="AH10" s="25" t="s">
        <v>11</v>
      </c>
      <c r="AI10" s="25" t="s">
        <v>11</v>
      </c>
      <c r="AJ10" s="25" t="s">
        <v>12</v>
      </c>
      <c r="AK10" s="25" t="s">
        <v>12</v>
      </c>
      <c r="AL10" s="25" t="s">
        <v>11</v>
      </c>
      <c r="AM10" s="25" t="s">
        <v>11</v>
      </c>
      <c r="AN10" s="25" t="s">
        <v>11</v>
      </c>
      <c r="AO10" s="25" t="s">
        <v>11</v>
      </c>
      <c r="AP10" s="25" t="s">
        <v>12</v>
      </c>
      <c r="AQ10" s="25" t="s">
        <v>12</v>
      </c>
      <c r="AR10" s="25" t="s">
        <v>11</v>
      </c>
      <c r="AS10" s="25" t="s">
        <v>11</v>
      </c>
      <c r="AT10" s="25" t="s">
        <v>47</v>
      </c>
      <c r="AU10" s="25" t="s">
        <v>47</v>
      </c>
      <c r="AV10" s="25" t="s">
        <v>12</v>
      </c>
      <c r="AW10" s="25" t="s">
        <v>12</v>
      </c>
      <c r="AX10" s="25" t="s">
        <v>47</v>
      </c>
      <c r="AY10" s="25" t="s">
        <v>47</v>
      </c>
      <c r="AZ10" s="25" t="s">
        <v>13</v>
      </c>
      <c r="BA10" s="25" t="s">
        <v>47</v>
      </c>
      <c r="BB10" s="25" t="s">
        <v>47</v>
      </c>
      <c r="BC10" s="25" t="s">
        <v>48</v>
      </c>
      <c r="IE10" s="11"/>
      <c r="IF10" s="11"/>
      <c r="IG10" s="11"/>
      <c r="IH10" s="11"/>
      <c r="II10" s="11"/>
    </row>
    <row r="11" spans="1:243" s="10" customFormat="1" ht="94.5" customHeight="1">
      <c r="A11" s="25" t="s">
        <v>0</v>
      </c>
      <c r="B11" s="25" t="s">
        <v>14</v>
      </c>
      <c r="C11" s="25" t="s">
        <v>1</v>
      </c>
      <c r="D11" s="25" t="s">
        <v>15</v>
      </c>
      <c r="E11" s="25" t="s">
        <v>16</v>
      </c>
      <c r="F11" s="25" t="s">
        <v>50</v>
      </c>
      <c r="G11" s="25"/>
      <c r="H11" s="25"/>
      <c r="I11" s="25" t="s">
        <v>17</v>
      </c>
      <c r="J11" s="25" t="s">
        <v>18</v>
      </c>
      <c r="K11" s="25" t="s">
        <v>19</v>
      </c>
      <c r="L11" s="25" t="s">
        <v>20</v>
      </c>
      <c r="M11" s="26" t="s">
        <v>51</v>
      </c>
      <c r="N11" s="25" t="s">
        <v>21</v>
      </c>
      <c r="O11" s="25" t="s">
        <v>22</v>
      </c>
      <c r="P11" s="25" t="s">
        <v>23</v>
      </c>
      <c r="Q11" s="25" t="s">
        <v>24</v>
      </c>
      <c r="R11" s="25"/>
      <c r="S11" s="25"/>
      <c r="T11" s="25" t="s">
        <v>25</v>
      </c>
      <c r="U11" s="25" t="s">
        <v>26</v>
      </c>
      <c r="V11" s="25" t="s">
        <v>27</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52</v>
      </c>
      <c r="BB11" s="28" t="s">
        <v>28</v>
      </c>
      <c r="BC11" s="28" t="s">
        <v>29</v>
      </c>
      <c r="IE11" s="11"/>
      <c r="IF11" s="11"/>
      <c r="IG11" s="11"/>
      <c r="IH11" s="11"/>
      <c r="II11" s="11"/>
    </row>
    <row r="12" spans="1:243" s="10" customFormat="1" ht="15">
      <c r="A12" s="29">
        <v>1</v>
      </c>
      <c r="B12" s="29">
        <v>2</v>
      </c>
      <c r="C12" s="29">
        <v>3</v>
      </c>
      <c r="D12" s="29">
        <v>4</v>
      </c>
      <c r="E12" s="29">
        <v>5</v>
      </c>
      <c r="F12" s="29">
        <v>6</v>
      </c>
      <c r="G12" s="29">
        <v>7</v>
      </c>
      <c r="H12" s="29">
        <v>8</v>
      </c>
      <c r="I12" s="29">
        <v>9</v>
      </c>
      <c r="J12" s="29">
        <v>10</v>
      </c>
      <c r="K12" s="29">
        <v>11</v>
      </c>
      <c r="L12" s="29">
        <v>12</v>
      </c>
      <c r="M12" s="29">
        <v>13</v>
      </c>
      <c r="N12" s="29">
        <v>14</v>
      </c>
      <c r="O12" s="29">
        <v>15</v>
      </c>
      <c r="P12" s="29">
        <v>16</v>
      </c>
      <c r="Q12" s="29">
        <v>17</v>
      </c>
      <c r="R12" s="29">
        <v>18</v>
      </c>
      <c r="S12" s="29">
        <v>19</v>
      </c>
      <c r="T12" s="29">
        <v>20</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53</v>
      </c>
      <c r="BB12" s="29">
        <v>54</v>
      </c>
      <c r="BC12" s="29">
        <v>55</v>
      </c>
      <c r="IE12" s="11"/>
      <c r="IF12" s="11"/>
      <c r="IG12" s="11"/>
      <c r="IH12" s="11"/>
      <c r="II12" s="11"/>
    </row>
    <row r="13" spans="1:243" s="12" customFormat="1" ht="146.25" customHeight="1">
      <c r="A13" s="55">
        <v>1</v>
      </c>
      <c r="B13" s="79" t="s">
        <v>103</v>
      </c>
      <c r="C13" s="58" t="s">
        <v>30</v>
      </c>
      <c r="D13" s="60">
        <v>94.15</v>
      </c>
      <c r="E13" s="61" t="s">
        <v>55</v>
      </c>
      <c r="F13" s="62">
        <v>0</v>
      </c>
      <c r="G13" s="63"/>
      <c r="H13" s="64"/>
      <c r="I13" s="65" t="s">
        <v>32</v>
      </c>
      <c r="J13" s="54">
        <f aca="true" t="shared" si="0" ref="J13:J19">IF(I13="Less(-)",-1,1)</f>
        <v>1</v>
      </c>
      <c r="K13" s="66" t="s">
        <v>41</v>
      </c>
      <c r="L13" s="66" t="s">
        <v>7</v>
      </c>
      <c r="M13" s="67"/>
      <c r="N13" s="68"/>
      <c r="O13" s="68"/>
      <c r="P13" s="69"/>
      <c r="Q13" s="68"/>
      <c r="R13" s="68"/>
      <c r="S13" s="70"/>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31">
        <f aca="true" t="shared" si="1" ref="BA13:BA19">total_amount_ba($B$2,$D$2,D13,F13,J13,K13,M13)</f>
        <v>0</v>
      </c>
      <c r="BB13" s="31">
        <f aca="true" t="shared" si="2" ref="BB13:BB19">BA13+SUM(N13:AZ13)</f>
        <v>0</v>
      </c>
      <c r="BC13" s="72" t="str">
        <f aca="true" t="shared" si="3" ref="BC13:BC19">SpellNumber(L13,BB13)</f>
        <v>INR Zero Only</v>
      </c>
      <c r="IE13" s="13">
        <v>1.01</v>
      </c>
      <c r="IF13" s="13" t="s">
        <v>33</v>
      </c>
      <c r="IG13" s="13" t="s">
        <v>30</v>
      </c>
      <c r="IH13" s="13">
        <v>123.223</v>
      </c>
      <c r="II13" s="13" t="s">
        <v>31</v>
      </c>
    </row>
    <row r="14" spans="1:243" s="12" customFormat="1" ht="98.25" customHeight="1">
      <c r="A14" s="29">
        <v>2</v>
      </c>
      <c r="B14" s="78" t="s">
        <v>107</v>
      </c>
      <c r="C14" s="58" t="s">
        <v>35</v>
      </c>
      <c r="D14" s="56">
        <v>94.15</v>
      </c>
      <c r="E14" s="61" t="s">
        <v>55</v>
      </c>
      <c r="F14" s="62">
        <v>0</v>
      </c>
      <c r="G14" s="63"/>
      <c r="H14" s="64"/>
      <c r="I14" s="65" t="s">
        <v>32</v>
      </c>
      <c r="J14" s="54">
        <f t="shared" si="0"/>
        <v>1</v>
      </c>
      <c r="K14" s="66" t="s">
        <v>41</v>
      </c>
      <c r="L14" s="66" t="s">
        <v>7</v>
      </c>
      <c r="M14" s="67"/>
      <c r="N14" s="68"/>
      <c r="O14" s="68"/>
      <c r="P14" s="69"/>
      <c r="Q14" s="68"/>
      <c r="R14" s="68"/>
      <c r="S14" s="70"/>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31">
        <f t="shared" si="1"/>
        <v>0</v>
      </c>
      <c r="BB14" s="31">
        <f t="shared" si="2"/>
        <v>0</v>
      </c>
      <c r="BC14" s="72" t="str">
        <f t="shared" si="3"/>
        <v>INR Zero Only</v>
      </c>
      <c r="IE14" s="13">
        <v>1.01</v>
      </c>
      <c r="IF14" s="13" t="s">
        <v>33</v>
      </c>
      <c r="IG14" s="13" t="s">
        <v>30</v>
      </c>
      <c r="IH14" s="13">
        <v>123.223</v>
      </c>
      <c r="II14" s="13" t="s">
        <v>31</v>
      </c>
    </row>
    <row r="15" spans="1:243" s="12" customFormat="1" ht="210.75" customHeight="1">
      <c r="A15" s="29">
        <v>3</v>
      </c>
      <c r="B15" s="77" t="s">
        <v>104</v>
      </c>
      <c r="C15" s="58" t="s">
        <v>36</v>
      </c>
      <c r="D15" s="73">
        <v>727.44</v>
      </c>
      <c r="E15" s="74" t="s">
        <v>55</v>
      </c>
      <c r="F15" s="62">
        <v>0</v>
      </c>
      <c r="G15" s="63"/>
      <c r="H15" s="64"/>
      <c r="I15" s="65" t="s">
        <v>32</v>
      </c>
      <c r="J15" s="54">
        <f t="shared" si="0"/>
        <v>1</v>
      </c>
      <c r="K15" s="66" t="s">
        <v>41</v>
      </c>
      <c r="L15" s="66" t="s">
        <v>7</v>
      </c>
      <c r="M15" s="67"/>
      <c r="N15" s="68"/>
      <c r="O15" s="68"/>
      <c r="P15" s="69"/>
      <c r="Q15" s="68"/>
      <c r="R15" s="68"/>
      <c r="S15" s="70"/>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31">
        <f t="shared" si="1"/>
        <v>0</v>
      </c>
      <c r="BB15" s="31">
        <f t="shared" si="2"/>
        <v>0</v>
      </c>
      <c r="BC15" s="72" t="str">
        <f t="shared" si="3"/>
        <v>INR Zero Only</v>
      </c>
      <c r="IE15" s="13">
        <v>1.01</v>
      </c>
      <c r="IF15" s="13" t="s">
        <v>33</v>
      </c>
      <c r="IG15" s="13" t="s">
        <v>30</v>
      </c>
      <c r="IH15" s="13">
        <v>123.223</v>
      </c>
      <c r="II15" s="13" t="s">
        <v>31</v>
      </c>
    </row>
    <row r="16" spans="1:243" s="12" customFormat="1" ht="103.5" customHeight="1">
      <c r="A16" s="55">
        <v>4</v>
      </c>
      <c r="B16" s="77" t="s">
        <v>84</v>
      </c>
      <c r="C16" s="58" t="s">
        <v>37</v>
      </c>
      <c r="D16" s="73">
        <v>727.44</v>
      </c>
      <c r="E16" s="74" t="s">
        <v>55</v>
      </c>
      <c r="F16" s="62">
        <v>0</v>
      </c>
      <c r="G16" s="63"/>
      <c r="H16" s="64"/>
      <c r="I16" s="65" t="s">
        <v>32</v>
      </c>
      <c r="J16" s="54">
        <f t="shared" si="0"/>
        <v>1</v>
      </c>
      <c r="K16" s="66" t="s">
        <v>41</v>
      </c>
      <c r="L16" s="66" t="s">
        <v>7</v>
      </c>
      <c r="M16" s="67"/>
      <c r="N16" s="68"/>
      <c r="O16" s="68"/>
      <c r="P16" s="69"/>
      <c r="Q16" s="68"/>
      <c r="R16" s="68"/>
      <c r="S16" s="70"/>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31">
        <f t="shared" si="1"/>
        <v>0</v>
      </c>
      <c r="BB16" s="31">
        <f t="shared" si="2"/>
        <v>0</v>
      </c>
      <c r="BC16" s="72" t="str">
        <f t="shared" si="3"/>
        <v>INR Zero Only</v>
      </c>
      <c r="IE16" s="13">
        <v>1.01</v>
      </c>
      <c r="IF16" s="13" t="s">
        <v>33</v>
      </c>
      <c r="IG16" s="13" t="s">
        <v>30</v>
      </c>
      <c r="IH16" s="13">
        <v>123.223</v>
      </c>
      <c r="II16" s="13" t="s">
        <v>31</v>
      </c>
    </row>
    <row r="17" spans="1:243" s="12" customFormat="1" ht="204.75" customHeight="1">
      <c r="A17" s="29">
        <v>5</v>
      </c>
      <c r="B17" s="77" t="s">
        <v>105</v>
      </c>
      <c r="C17" s="58" t="s">
        <v>45</v>
      </c>
      <c r="D17" s="75">
        <v>80.6</v>
      </c>
      <c r="E17" s="74" t="s">
        <v>55</v>
      </c>
      <c r="F17" s="62">
        <v>0</v>
      </c>
      <c r="G17" s="63"/>
      <c r="H17" s="64"/>
      <c r="I17" s="65" t="s">
        <v>32</v>
      </c>
      <c r="J17" s="54">
        <f t="shared" si="0"/>
        <v>1</v>
      </c>
      <c r="K17" s="66" t="s">
        <v>41</v>
      </c>
      <c r="L17" s="66" t="s">
        <v>7</v>
      </c>
      <c r="M17" s="67"/>
      <c r="N17" s="68"/>
      <c r="O17" s="68"/>
      <c r="P17" s="69"/>
      <c r="Q17" s="68"/>
      <c r="R17" s="68"/>
      <c r="S17" s="70"/>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31">
        <f t="shared" si="1"/>
        <v>0</v>
      </c>
      <c r="BB17" s="31">
        <f t="shared" si="2"/>
        <v>0</v>
      </c>
      <c r="BC17" s="72" t="str">
        <f t="shared" si="3"/>
        <v>INR Zero Only</v>
      </c>
      <c r="IE17" s="13">
        <v>1.01</v>
      </c>
      <c r="IF17" s="13" t="s">
        <v>33</v>
      </c>
      <c r="IG17" s="13" t="s">
        <v>30</v>
      </c>
      <c r="IH17" s="13">
        <v>123.223</v>
      </c>
      <c r="II17" s="13" t="s">
        <v>31</v>
      </c>
    </row>
    <row r="18" spans="1:243" s="12" customFormat="1" ht="196.5" customHeight="1">
      <c r="A18" s="55">
        <v>6</v>
      </c>
      <c r="B18" s="77" t="s">
        <v>106</v>
      </c>
      <c r="C18" s="58" t="s">
        <v>53</v>
      </c>
      <c r="D18" s="75">
        <v>48.6</v>
      </c>
      <c r="E18" s="74" t="s">
        <v>55</v>
      </c>
      <c r="F18" s="62">
        <v>0</v>
      </c>
      <c r="G18" s="63"/>
      <c r="H18" s="64"/>
      <c r="I18" s="65" t="s">
        <v>32</v>
      </c>
      <c r="J18" s="54">
        <f t="shared" si="0"/>
        <v>1</v>
      </c>
      <c r="K18" s="66" t="s">
        <v>41</v>
      </c>
      <c r="L18" s="66" t="s">
        <v>7</v>
      </c>
      <c r="M18" s="67"/>
      <c r="N18" s="68"/>
      <c r="O18" s="68"/>
      <c r="P18" s="69"/>
      <c r="Q18" s="68"/>
      <c r="R18" s="68"/>
      <c r="S18" s="70"/>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31">
        <f t="shared" si="1"/>
        <v>0</v>
      </c>
      <c r="BB18" s="31">
        <f t="shared" si="2"/>
        <v>0</v>
      </c>
      <c r="BC18" s="72" t="str">
        <f t="shared" si="3"/>
        <v>INR Zero Only</v>
      </c>
      <c r="IE18" s="13">
        <v>1.01</v>
      </c>
      <c r="IF18" s="13" t="s">
        <v>33</v>
      </c>
      <c r="IG18" s="13" t="s">
        <v>30</v>
      </c>
      <c r="IH18" s="13">
        <v>123.223</v>
      </c>
      <c r="II18" s="13" t="s">
        <v>31</v>
      </c>
    </row>
    <row r="19" spans="1:243" s="12" customFormat="1" ht="71.25" customHeight="1">
      <c r="A19" s="29">
        <v>7</v>
      </c>
      <c r="B19" s="77" t="s">
        <v>61</v>
      </c>
      <c r="C19" s="58" t="s">
        <v>46</v>
      </c>
      <c r="D19" s="76">
        <v>48.6</v>
      </c>
      <c r="E19" s="74" t="s">
        <v>55</v>
      </c>
      <c r="F19" s="62">
        <v>0</v>
      </c>
      <c r="G19" s="63"/>
      <c r="H19" s="64"/>
      <c r="I19" s="65" t="s">
        <v>32</v>
      </c>
      <c r="J19" s="54">
        <f t="shared" si="0"/>
        <v>1</v>
      </c>
      <c r="K19" s="66" t="s">
        <v>41</v>
      </c>
      <c r="L19" s="66" t="s">
        <v>7</v>
      </c>
      <c r="M19" s="67"/>
      <c r="N19" s="68"/>
      <c r="O19" s="68"/>
      <c r="P19" s="69"/>
      <c r="Q19" s="68"/>
      <c r="R19" s="68"/>
      <c r="S19" s="70"/>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31">
        <f t="shared" si="1"/>
        <v>0</v>
      </c>
      <c r="BB19" s="31">
        <f t="shared" si="2"/>
        <v>0</v>
      </c>
      <c r="BC19" s="72" t="str">
        <f t="shared" si="3"/>
        <v>INR Zero Only</v>
      </c>
      <c r="IE19" s="13">
        <v>1.01</v>
      </c>
      <c r="IF19" s="13" t="s">
        <v>33</v>
      </c>
      <c r="IG19" s="13" t="s">
        <v>30</v>
      </c>
      <c r="IH19" s="13">
        <v>123.223</v>
      </c>
      <c r="II19" s="13" t="s">
        <v>31</v>
      </c>
    </row>
    <row r="20" spans="1:243" s="12" customFormat="1" ht="33" customHeight="1">
      <c r="A20" s="32" t="s">
        <v>39</v>
      </c>
      <c r="B20" s="33"/>
      <c r="C20" s="34"/>
      <c r="D20" s="35"/>
      <c r="E20" s="35"/>
      <c r="F20" s="35"/>
      <c r="G20" s="35"/>
      <c r="H20" s="36"/>
      <c r="I20" s="36"/>
      <c r="J20" s="36"/>
      <c r="K20" s="36"/>
      <c r="L20" s="37"/>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SUM(BA13:BA19)</f>
        <v>0</v>
      </c>
      <c r="BB20" s="39">
        <f>SUM(BB13:BB19)</f>
        <v>0</v>
      </c>
      <c r="BC20" s="30" t="str">
        <f>SpellNumber($E$2,BB20)</f>
        <v>INR Zero Only</v>
      </c>
      <c r="IE20" s="13">
        <v>4</v>
      </c>
      <c r="IF20" s="13" t="s">
        <v>34</v>
      </c>
      <c r="IG20" s="13" t="s">
        <v>38</v>
      </c>
      <c r="IH20" s="13">
        <v>10</v>
      </c>
      <c r="II20" s="13" t="s">
        <v>31</v>
      </c>
    </row>
    <row r="21" spans="1:243" s="14" customFormat="1" ht="39" customHeight="1" hidden="1">
      <c r="A21" s="33" t="s">
        <v>43</v>
      </c>
      <c r="B21" s="40"/>
      <c r="C21" s="41"/>
      <c r="D21" s="42"/>
      <c r="E21" s="43" t="s">
        <v>40</v>
      </c>
      <c r="F21" s="44"/>
      <c r="G21" s="45"/>
      <c r="H21" s="46"/>
      <c r="I21" s="46"/>
      <c r="J21" s="46"/>
      <c r="K21" s="47"/>
      <c r="L21" s="48"/>
      <c r="M21" s="49"/>
      <c r="N21" s="50"/>
      <c r="O21" s="51"/>
      <c r="P21" s="51"/>
      <c r="Q21" s="51"/>
      <c r="R21" s="51"/>
      <c r="S21" s="51"/>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IF(ISBLANK(F21),0,IF(E21="Excess (+)",ROUND(BA20+(BA20*F21),2),IF(E21="Less (-)",ROUND(BA20+(BA20*F21*(-1)),2),0)))</f>
        <v>0</v>
      </c>
      <c r="BB21" s="53">
        <f>ROUND(BA21,0)</f>
        <v>0</v>
      </c>
      <c r="BC21" s="30" t="str">
        <f>SpellNumber(L21,BB21)</f>
        <v> Zero Only</v>
      </c>
      <c r="IE21" s="15"/>
      <c r="IF21" s="15"/>
      <c r="IG21" s="15"/>
      <c r="IH21" s="15"/>
      <c r="II21" s="15"/>
    </row>
    <row r="22" spans="1:243" s="14" customFormat="1" ht="51" customHeight="1">
      <c r="A22" s="32" t="s">
        <v>42</v>
      </c>
      <c r="B22" s="32"/>
      <c r="C22" s="84" t="str">
        <f>SpellNumber($E$2,BB20)</f>
        <v>INR Zero Only</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6"/>
      <c r="IE22" s="15"/>
      <c r="IF22" s="15"/>
      <c r="IG22" s="15"/>
      <c r="IH22" s="15"/>
      <c r="II22" s="15"/>
    </row>
    <row r="23" spans="3:243" s="10" customFormat="1" ht="15">
      <c r="C23" s="16"/>
      <c r="D23" s="16"/>
      <c r="E23" s="16"/>
      <c r="F23" s="16"/>
      <c r="G23" s="16"/>
      <c r="H23" s="16"/>
      <c r="I23" s="16"/>
      <c r="J23" s="16"/>
      <c r="K23" s="16"/>
      <c r="L23" s="16"/>
      <c r="M23" s="16"/>
      <c r="O23" s="16"/>
      <c r="BA23" s="16"/>
      <c r="BC23" s="16"/>
      <c r="IE23" s="11"/>
      <c r="IF23" s="11"/>
      <c r="IG23" s="11"/>
      <c r="IH23" s="11"/>
      <c r="II23" s="11"/>
    </row>
  </sheetData>
  <sheetProtection password="CE88" sheet="1"/>
  <mergeCells count="8">
    <mergeCell ref="A9:BC9"/>
    <mergeCell ref="C22:BC22"/>
    <mergeCell ref="A1:L1"/>
    <mergeCell ref="A4:BC4"/>
    <mergeCell ref="A5:BC5"/>
    <mergeCell ref="A6:BC6"/>
    <mergeCell ref="A7:BC7"/>
    <mergeCell ref="B8:BC8"/>
  </mergeCells>
  <dataValidations count="22">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allowBlank="1" showInputMessage="1" showErrorMessage="1" promptTitle="Units" prompt="Please enter Units in text" sqref="E13:E19"/>
    <dataValidation type="decimal" allowBlank="1" showInputMessage="1" showErrorMessage="1" errorTitle="Invalid Entry" error="Only Numeric Values are allowed. " sqref="A13 A16 A18">
      <formula1>0</formula1>
      <formula2>999999999999999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allowBlank="1" showInputMessage="1" showErrorMessage="1" sqref="K13:K19">
      <formula1>"Partial Conversion, Full Conversion"</formula1>
    </dataValidation>
    <dataValidation type="decimal" allowBlank="1" showInputMessage="1" showErrorMessage="1" promptTitle="Quantity" prompt="Please enter the Quantity for this item. " errorTitle="Invalid Entry" error="Only Numeric Values are allowed. " sqref="F13:F19 D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allowBlank="1" showInputMessage="1" showErrorMessage="1" promptTitle="Itemcode/Make" prompt="Please enter text" sqref="C13:C19"/>
    <dataValidation type="list" showInputMessage="1" showErrorMessage="1" sqref="I13:I19">
      <formula1>"Excess(+), Less(-)"</formula1>
    </dataValidation>
    <dataValidation allowBlank="1" showInputMessage="1" showErrorMessage="1" promptTitle="Addition / Deduction" prompt="Please Choose the correct One" sqref="J13:J19"/>
    <dataValidation allowBlank="1" showInputMessage="1" showErrorMessage="1" promptTitle="Item Description" prompt="Please enter Item Description in text" sqref="B16 B19"/>
    <dataValidation type="list" allowBlank="1" showInputMessage="1" showErrorMessage="1" sqref="L13:L19">
      <formula1>"INR"</formula1>
    </dataValidation>
  </dataValidations>
  <printOptions/>
  <pageMargins left="0.55" right="0.33" top="0.61" bottom="0.51" header="0.3" footer="0.3"/>
  <pageSetup horizontalDpi="600" verticalDpi="600" orientation="landscape" paperSize="9" scale="75" r:id="rId2"/>
  <drawing r:id="rId1"/>
</worksheet>
</file>

<file path=xl/worksheets/sheet8.xml><?xml version="1.0" encoding="utf-8"?>
<worksheet xmlns="http://schemas.openxmlformats.org/spreadsheetml/2006/main" xmlns:r="http://schemas.openxmlformats.org/officeDocument/2006/relationships">
  <sheetPr codeName="Sheet28">
    <tabColor theme="4" tint="-0.4999699890613556"/>
  </sheetPr>
  <dimension ref="A1:II23"/>
  <sheetViews>
    <sheetView showGridLines="0" zoomScale="73" zoomScaleNormal="73" zoomScalePageLayoutView="0" workbookViewId="0" topLeftCell="A1">
      <selection activeCell="BH8" sqref="BH8"/>
    </sheetView>
  </sheetViews>
  <sheetFormatPr defaultColWidth="9.140625" defaultRowHeight="15"/>
  <cols>
    <col min="1" max="1" width="14.57421875" style="16" customWidth="1"/>
    <col min="2" max="2" width="60.140625" style="16" customWidth="1"/>
    <col min="3" max="3" width="2.7109375" style="16" hidden="1" customWidth="1"/>
    <col min="4" max="4" width="14.57421875" style="16"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87" t="str">
        <f>B2&amp;" BoQ"</f>
        <v>Item Rate BoQ</v>
      </c>
      <c r="B1" s="87"/>
      <c r="C1" s="87"/>
      <c r="D1" s="87"/>
      <c r="E1" s="87"/>
      <c r="F1" s="87"/>
      <c r="G1" s="87"/>
      <c r="H1" s="87"/>
      <c r="I1" s="87"/>
      <c r="J1" s="87"/>
      <c r="K1" s="87"/>
      <c r="L1" s="87"/>
      <c r="M1" s="20"/>
      <c r="N1" s="20"/>
      <c r="O1" s="21"/>
      <c r="P1" s="21"/>
      <c r="Q1" s="22"/>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IE1" s="2"/>
      <c r="IF1" s="2"/>
      <c r="IG1" s="2"/>
      <c r="IH1" s="2"/>
      <c r="II1" s="2"/>
    </row>
    <row r="2" spans="1:55" s="1" customFormat="1" ht="25.5" customHeight="1" hidden="1">
      <c r="A2" s="3" t="s">
        <v>3</v>
      </c>
      <c r="B2" s="3" t="s">
        <v>4</v>
      </c>
      <c r="C2" s="19" t="s">
        <v>5</v>
      </c>
      <c r="D2" s="19" t="s">
        <v>6</v>
      </c>
      <c r="E2" s="3" t="s">
        <v>7</v>
      </c>
      <c r="F2" s="20"/>
      <c r="G2" s="20"/>
      <c r="H2" s="20"/>
      <c r="I2" s="20"/>
      <c r="J2" s="23"/>
      <c r="K2" s="23"/>
      <c r="L2" s="23"/>
      <c r="M2" s="20"/>
      <c r="N2" s="20"/>
      <c r="O2" s="21"/>
      <c r="P2" s="21"/>
      <c r="Q2" s="2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243" s="1" customFormat="1" ht="30" customHeight="1" hidden="1">
      <c r="A3" s="20" t="s">
        <v>8</v>
      </c>
      <c r="B3" s="20"/>
      <c r="C3" s="20" t="s">
        <v>9</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IE3" s="2"/>
      <c r="IF3" s="2"/>
      <c r="IG3" s="2"/>
      <c r="IH3" s="2"/>
      <c r="II3" s="2"/>
    </row>
    <row r="4" spans="1:243" s="4" customFormat="1" ht="30.75" customHeight="1">
      <c r="A4" s="88" t="s">
        <v>64</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5"/>
      <c r="IF4" s="5"/>
      <c r="IG4" s="5"/>
      <c r="IH4" s="5"/>
      <c r="II4" s="5"/>
    </row>
    <row r="5" spans="1:243" s="4" customFormat="1" ht="30.75" customHeight="1">
      <c r="A5" s="88" t="s">
        <v>109</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5"/>
      <c r="IF5" s="5"/>
      <c r="IG5" s="5"/>
      <c r="IH5" s="5"/>
      <c r="II5" s="5"/>
    </row>
    <row r="6" spans="1:243" s="4" customFormat="1" ht="30.75" customHeight="1">
      <c r="A6" s="88" t="s">
        <v>65</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5"/>
      <c r="IF6" s="5"/>
      <c r="IG6" s="5"/>
      <c r="IH6" s="5"/>
      <c r="II6" s="5"/>
    </row>
    <row r="7" spans="1:243" s="4"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5"/>
      <c r="IF7" s="5"/>
      <c r="IG7" s="5"/>
      <c r="IH7" s="5"/>
      <c r="II7" s="5"/>
    </row>
    <row r="8" spans="1:243" s="6" customFormat="1" ht="65.25" customHeight="1">
      <c r="A8" s="24" t="s">
        <v>44</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7"/>
      <c r="IF8" s="7"/>
      <c r="IG8" s="7"/>
      <c r="IH8" s="7"/>
      <c r="II8" s="7"/>
    </row>
    <row r="9" spans="1:243" s="8" customFormat="1" ht="61.5" customHeight="1">
      <c r="A9" s="81" t="s">
        <v>108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9"/>
      <c r="IF9" s="9"/>
      <c r="IG9" s="9"/>
      <c r="IH9" s="9"/>
      <c r="II9" s="9"/>
    </row>
    <row r="10" spans="1:243" s="10" customFormat="1" ht="18.75" customHeight="1">
      <c r="A10" s="25" t="s">
        <v>47</v>
      </c>
      <c r="B10" s="25" t="s">
        <v>48</v>
      </c>
      <c r="C10" s="25" t="s">
        <v>48</v>
      </c>
      <c r="D10" s="25" t="s">
        <v>47</v>
      </c>
      <c r="E10" s="25" t="s">
        <v>48</v>
      </c>
      <c r="F10" s="25" t="s">
        <v>11</v>
      </c>
      <c r="G10" s="25" t="s">
        <v>11</v>
      </c>
      <c r="H10" s="25" t="s">
        <v>12</v>
      </c>
      <c r="I10" s="25" t="s">
        <v>48</v>
      </c>
      <c r="J10" s="25" t="s">
        <v>47</v>
      </c>
      <c r="K10" s="25" t="s">
        <v>49</v>
      </c>
      <c r="L10" s="25" t="s">
        <v>48</v>
      </c>
      <c r="M10" s="25" t="s">
        <v>47</v>
      </c>
      <c r="N10" s="25" t="s">
        <v>11</v>
      </c>
      <c r="O10" s="25" t="s">
        <v>11</v>
      </c>
      <c r="P10" s="25" t="s">
        <v>11</v>
      </c>
      <c r="Q10" s="25" t="s">
        <v>11</v>
      </c>
      <c r="R10" s="25" t="s">
        <v>12</v>
      </c>
      <c r="S10" s="25" t="s">
        <v>12</v>
      </c>
      <c r="T10" s="25" t="s">
        <v>11</v>
      </c>
      <c r="U10" s="25" t="s">
        <v>11</v>
      </c>
      <c r="V10" s="25" t="s">
        <v>11</v>
      </c>
      <c r="W10" s="25" t="s">
        <v>11</v>
      </c>
      <c r="X10" s="25" t="s">
        <v>12</v>
      </c>
      <c r="Y10" s="25" t="s">
        <v>12</v>
      </c>
      <c r="Z10" s="25" t="s">
        <v>11</v>
      </c>
      <c r="AA10" s="25" t="s">
        <v>11</v>
      </c>
      <c r="AB10" s="25" t="s">
        <v>11</v>
      </c>
      <c r="AC10" s="25" t="s">
        <v>11</v>
      </c>
      <c r="AD10" s="25" t="s">
        <v>12</v>
      </c>
      <c r="AE10" s="25" t="s">
        <v>12</v>
      </c>
      <c r="AF10" s="25" t="s">
        <v>11</v>
      </c>
      <c r="AG10" s="25" t="s">
        <v>11</v>
      </c>
      <c r="AH10" s="25" t="s">
        <v>11</v>
      </c>
      <c r="AI10" s="25" t="s">
        <v>11</v>
      </c>
      <c r="AJ10" s="25" t="s">
        <v>12</v>
      </c>
      <c r="AK10" s="25" t="s">
        <v>12</v>
      </c>
      <c r="AL10" s="25" t="s">
        <v>11</v>
      </c>
      <c r="AM10" s="25" t="s">
        <v>11</v>
      </c>
      <c r="AN10" s="25" t="s">
        <v>11</v>
      </c>
      <c r="AO10" s="25" t="s">
        <v>11</v>
      </c>
      <c r="AP10" s="25" t="s">
        <v>12</v>
      </c>
      <c r="AQ10" s="25" t="s">
        <v>12</v>
      </c>
      <c r="AR10" s="25" t="s">
        <v>11</v>
      </c>
      <c r="AS10" s="25" t="s">
        <v>11</v>
      </c>
      <c r="AT10" s="25" t="s">
        <v>47</v>
      </c>
      <c r="AU10" s="25" t="s">
        <v>47</v>
      </c>
      <c r="AV10" s="25" t="s">
        <v>12</v>
      </c>
      <c r="AW10" s="25" t="s">
        <v>12</v>
      </c>
      <c r="AX10" s="25" t="s">
        <v>47</v>
      </c>
      <c r="AY10" s="25" t="s">
        <v>47</v>
      </c>
      <c r="AZ10" s="25" t="s">
        <v>13</v>
      </c>
      <c r="BA10" s="25" t="s">
        <v>47</v>
      </c>
      <c r="BB10" s="25" t="s">
        <v>47</v>
      </c>
      <c r="BC10" s="25" t="s">
        <v>48</v>
      </c>
      <c r="IE10" s="11"/>
      <c r="IF10" s="11"/>
      <c r="IG10" s="11"/>
      <c r="IH10" s="11"/>
      <c r="II10" s="11"/>
    </row>
    <row r="11" spans="1:243" s="10" customFormat="1" ht="94.5" customHeight="1">
      <c r="A11" s="25" t="s">
        <v>0</v>
      </c>
      <c r="B11" s="25" t="s">
        <v>14</v>
      </c>
      <c r="C11" s="25" t="s">
        <v>1</v>
      </c>
      <c r="D11" s="25" t="s">
        <v>15</v>
      </c>
      <c r="E11" s="25" t="s">
        <v>16</v>
      </c>
      <c r="F11" s="25" t="s">
        <v>50</v>
      </c>
      <c r="G11" s="25"/>
      <c r="H11" s="25"/>
      <c r="I11" s="25" t="s">
        <v>17</v>
      </c>
      <c r="J11" s="25" t="s">
        <v>18</v>
      </c>
      <c r="K11" s="25" t="s">
        <v>19</v>
      </c>
      <c r="L11" s="25" t="s">
        <v>20</v>
      </c>
      <c r="M11" s="26" t="s">
        <v>51</v>
      </c>
      <c r="N11" s="25" t="s">
        <v>21</v>
      </c>
      <c r="O11" s="25" t="s">
        <v>22</v>
      </c>
      <c r="P11" s="25" t="s">
        <v>23</v>
      </c>
      <c r="Q11" s="25" t="s">
        <v>24</v>
      </c>
      <c r="R11" s="25"/>
      <c r="S11" s="25"/>
      <c r="T11" s="25" t="s">
        <v>25</v>
      </c>
      <c r="U11" s="25" t="s">
        <v>26</v>
      </c>
      <c r="V11" s="25" t="s">
        <v>27</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52</v>
      </c>
      <c r="BB11" s="28" t="s">
        <v>28</v>
      </c>
      <c r="BC11" s="28" t="s">
        <v>29</v>
      </c>
      <c r="IE11" s="11"/>
      <c r="IF11" s="11"/>
      <c r="IG11" s="11"/>
      <c r="IH11" s="11"/>
      <c r="II11" s="11"/>
    </row>
    <row r="12" spans="1:243" s="10" customFormat="1" ht="15">
      <c r="A12" s="29">
        <v>1</v>
      </c>
      <c r="B12" s="29">
        <v>2</v>
      </c>
      <c r="C12" s="29">
        <v>3</v>
      </c>
      <c r="D12" s="29">
        <v>4</v>
      </c>
      <c r="E12" s="29">
        <v>5</v>
      </c>
      <c r="F12" s="29">
        <v>6</v>
      </c>
      <c r="G12" s="29">
        <v>7</v>
      </c>
      <c r="H12" s="29">
        <v>8</v>
      </c>
      <c r="I12" s="29">
        <v>9</v>
      </c>
      <c r="J12" s="29">
        <v>10</v>
      </c>
      <c r="K12" s="29">
        <v>11</v>
      </c>
      <c r="L12" s="29">
        <v>12</v>
      </c>
      <c r="M12" s="29">
        <v>13</v>
      </c>
      <c r="N12" s="29">
        <v>14</v>
      </c>
      <c r="O12" s="29">
        <v>15</v>
      </c>
      <c r="P12" s="29">
        <v>16</v>
      </c>
      <c r="Q12" s="29">
        <v>17</v>
      </c>
      <c r="R12" s="29">
        <v>18</v>
      </c>
      <c r="S12" s="29">
        <v>19</v>
      </c>
      <c r="T12" s="29">
        <v>20</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53</v>
      </c>
      <c r="BB12" s="29">
        <v>54</v>
      </c>
      <c r="BC12" s="29">
        <v>55</v>
      </c>
      <c r="IE12" s="11"/>
      <c r="IF12" s="11"/>
      <c r="IG12" s="11"/>
      <c r="IH12" s="11"/>
      <c r="II12" s="11"/>
    </row>
    <row r="13" spans="1:243" s="12" customFormat="1" ht="146.25" customHeight="1">
      <c r="A13" s="55">
        <v>1</v>
      </c>
      <c r="B13" s="79" t="s">
        <v>110</v>
      </c>
      <c r="C13" s="58" t="s">
        <v>30</v>
      </c>
      <c r="D13" s="60">
        <v>105.31</v>
      </c>
      <c r="E13" s="61" t="s">
        <v>55</v>
      </c>
      <c r="F13" s="62">
        <v>0</v>
      </c>
      <c r="G13" s="63"/>
      <c r="H13" s="64"/>
      <c r="I13" s="65" t="s">
        <v>32</v>
      </c>
      <c r="J13" s="54">
        <f aca="true" t="shared" si="0" ref="J13:J19">IF(I13="Less(-)",-1,1)</f>
        <v>1</v>
      </c>
      <c r="K13" s="66" t="s">
        <v>41</v>
      </c>
      <c r="L13" s="66" t="s">
        <v>7</v>
      </c>
      <c r="M13" s="67"/>
      <c r="N13" s="68"/>
      <c r="O13" s="68"/>
      <c r="P13" s="69"/>
      <c r="Q13" s="68"/>
      <c r="R13" s="68"/>
      <c r="S13" s="70"/>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31">
        <f aca="true" t="shared" si="1" ref="BA13:BA19">total_amount_ba($B$2,$D$2,D13,F13,J13,K13,M13)</f>
        <v>0</v>
      </c>
      <c r="BB13" s="31">
        <f aca="true" t="shared" si="2" ref="BB13:BB19">BA13+SUM(N13:AZ13)</f>
        <v>0</v>
      </c>
      <c r="BC13" s="72" t="str">
        <f aca="true" t="shared" si="3" ref="BC13:BC19">SpellNumber(L13,BB13)</f>
        <v>INR Zero Only</v>
      </c>
      <c r="IE13" s="13">
        <v>1.01</v>
      </c>
      <c r="IF13" s="13" t="s">
        <v>33</v>
      </c>
      <c r="IG13" s="13" t="s">
        <v>30</v>
      </c>
      <c r="IH13" s="13">
        <v>123.223</v>
      </c>
      <c r="II13" s="13" t="s">
        <v>31</v>
      </c>
    </row>
    <row r="14" spans="1:243" s="12" customFormat="1" ht="98.25" customHeight="1">
      <c r="A14" s="29">
        <v>2</v>
      </c>
      <c r="B14" s="78" t="s">
        <v>114</v>
      </c>
      <c r="C14" s="58" t="s">
        <v>35</v>
      </c>
      <c r="D14" s="56">
        <v>105.31</v>
      </c>
      <c r="E14" s="61" t="s">
        <v>55</v>
      </c>
      <c r="F14" s="62">
        <v>0</v>
      </c>
      <c r="G14" s="63"/>
      <c r="H14" s="64"/>
      <c r="I14" s="65" t="s">
        <v>32</v>
      </c>
      <c r="J14" s="54">
        <f t="shared" si="0"/>
        <v>1</v>
      </c>
      <c r="K14" s="66" t="s">
        <v>41</v>
      </c>
      <c r="L14" s="66" t="s">
        <v>7</v>
      </c>
      <c r="M14" s="67"/>
      <c r="N14" s="68"/>
      <c r="O14" s="68"/>
      <c r="P14" s="69"/>
      <c r="Q14" s="68"/>
      <c r="R14" s="68"/>
      <c r="S14" s="70"/>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31">
        <f t="shared" si="1"/>
        <v>0</v>
      </c>
      <c r="BB14" s="31">
        <f t="shared" si="2"/>
        <v>0</v>
      </c>
      <c r="BC14" s="72" t="str">
        <f t="shared" si="3"/>
        <v>INR Zero Only</v>
      </c>
      <c r="IE14" s="13">
        <v>1.01</v>
      </c>
      <c r="IF14" s="13" t="s">
        <v>33</v>
      </c>
      <c r="IG14" s="13" t="s">
        <v>30</v>
      </c>
      <c r="IH14" s="13">
        <v>123.223</v>
      </c>
      <c r="II14" s="13" t="s">
        <v>31</v>
      </c>
    </row>
    <row r="15" spans="1:243" s="12" customFormat="1" ht="210.75" customHeight="1">
      <c r="A15" s="29">
        <v>3</v>
      </c>
      <c r="B15" s="77" t="s">
        <v>111</v>
      </c>
      <c r="C15" s="58" t="s">
        <v>36</v>
      </c>
      <c r="D15" s="75">
        <v>791.8</v>
      </c>
      <c r="E15" s="74" t="s">
        <v>55</v>
      </c>
      <c r="F15" s="62">
        <v>0</v>
      </c>
      <c r="G15" s="63"/>
      <c r="H15" s="64"/>
      <c r="I15" s="65" t="s">
        <v>32</v>
      </c>
      <c r="J15" s="54">
        <f t="shared" si="0"/>
        <v>1</v>
      </c>
      <c r="K15" s="66" t="s">
        <v>41</v>
      </c>
      <c r="L15" s="66" t="s">
        <v>7</v>
      </c>
      <c r="M15" s="67"/>
      <c r="N15" s="68"/>
      <c r="O15" s="68"/>
      <c r="P15" s="69"/>
      <c r="Q15" s="68"/>
      <c r="R15" s="68"/>
      <c r="S15" s="70"/>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31">
        <f t="shared" si="1"/>
        <v>0</v>
      </c>
      <c r="BB15" s="31">
        <f t="shared" si="2"/>
        <v>0</v>
      </c>
      <c r="BC15" s="72" t="str">
        <f t="shared" si="3"/>
        <v>INR Zero Only</v>
      </c>
      <c r="IE15" s="13">
        <v>1.01</v>
      </c>
      <c r="IF15" s="13" t="s">
        <v>33</v>
      </c>
      <c r="IG15" s="13" t="s">
        <v>30</v>
      </c>
      <c r="IH15" s="13">
        <v>123.223</v>
      </c>
      <c r="II15" s="13" t="s">
        <v>31</v>
      </c>
    </row>
    <row r="16" spans="1:243" s="12" customFormat="1" ht="103.5" customHeight="1">
      <c r="A16" s="55">
        <v>4</v>
      </c>
      <c r="B16" s="77" t="s">
        <v>115</v>
      </c>
      <c r="C16" s="58" t="s">
        <v>37</v>
      </c>
      <c r="D16" s="75">
        <v>791.8</v>
      </c>
      <c r="E16" s="74" t="s">
        <v>55</v>
      </c>
      <c r="F16" s="62">
        <v>0</v>
      </c>
      <c r="G16" s="63"/>
      <c r="H16" s="64"/>
      <c r="I16" s="65" t="s">
        <v>32</v>
      </c>
      <c r="J16" s="54">
        <f t="shared" si="0"/>
        <v>1</v>
      </c>
      <c r="K16" s="66" t="s">
        <v>41</v>
      </c>
      <c r="L16" s="66" t="s">
        <v>7</v>
      </c>
      <c r="M16" s="67"/>
      <c r="N16" s="68"/>
      <c r="O16" s="68"/>
      <c r="P16" s="69"/>
      <c r="Q16" s="68"/>
      <c r="R16" s="68"/>
      <c r="S16" s="70"/>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31">
        <f t="shared" si="1"/>
        <v>0</v>
      </c>
      <c r="BB16" s="31">
        <f t="shared" si="2"/>
        <v>0</v>
      </c>
      <c r="BC16" s="72" t="str">
        <f t="shared" si="3"/>
        <v>INR Zero Only</v>
      </c>
      <c r="IE16" s="13">
        <v>1.01</v>
      </c>
      <c r="IF16" s="13" t="s">
        <v>33</v>
      </c>
      <c r="IG16" s="13" t="s">
        <v>30</v>
      </c>
      <c r="IH16" s="13">
        <v>123.223</v>
      </c>
      <c r="II16" s="13" t="s">
        <v>31</v>
      </c>
    </row>
    <row r="17" spans="1:243" s="12" customFormat="1" ht="204.75" customHeight="1">
      <c r="A17" s="29">
        <v>5</v>
      </c>
      <c r="B17" s="77" t="s">
        <v>112</v>
      </c>
      <c r="C17" s="58" t="s">
        <v>45</v>
      </c>
      <c r="D17" s="75">
        <v>94.9</v>
      </c>
      <c r="E17" s="74" t="s">
        <v>55</v>
      </c>
      <c r="F17" s="62">
        <v>0</v>
      </c>
      <c r="G17" s="63"/>
      <c r="H17" s="64"/>
      <c r="I17" s="65" t="s">
        <v>32</v>
      </c>
      <c r="J17" s="54">
        <f t="shared" si="0"/>
        <v>1</v>
      </c>
      <c r="K17" s="66" t="s">
        <v>41</v>
      </c>
      <c r="L17" s="66" t="s">
        <v>7</v>
      </c>
      <c r="M17" s="67"/>
      <c r="N17" s="68"/>
      <c r="O17" s="68"/>
      <c r="P17" s="69"/>
      <c r="Q17" s="68"/>
      <c r="R17" s="68"/>
      <c r="S17" s="70"/>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31">
        <f t="shared" si="1"/>
        <v>0</v>
      </c>
      <c r="BB17" s="31">
        <f t="shared" si="2"/>
        <v>0</v>
      </c>
      <c r="BC17" s="72" t="str">
        <f t="shared" si="3"/>
        <v>INR Zero Only</v>
      </c>
      <c r="IE17" s="13">
        <v>1.01</v>
      </c>
      <c r="IF17" s="13" t="s">
        <v>33</v>
      </c>
      <c r="IG17" s="13" t="s">
        <v>30</v>
      </c>
      <c r="IH17" s="13">
        <v>123.223</v>
      </c>
      <c r="II17" s="13" t="s">
        <v>31</v>
      </c>
    </row>
    <row r="18" spans="1:243" s="12" customFormat="1" ht="196.5" customHeight="1">
      <c r="A18" s="55">
        <v>6</v>
      </c>
      <c r="B18" s="77" t="s">
        <v>113</v>
      </c>
      <c r="C18" s="58" t="s">
        <v>53</v>
      </c>
      <c r="D18" s="75">
        <v>78.9</v>
      </c>
      <c r="E18" s="74" t="s">
        <v>55</v>
      </c>
      <c r="F18" s="62">
        <v>0</v>
      </c>
      <c r="G18" s="63"/>
      <c r="H18" s="64"/>
      <c r="I18" s="65" t="s">
        <v>32</v>
      </c>
      <c r="J18" s="54">
        <f t="shared" si="0"/>
        <v>1</v>
      </c>
      <c r="K18" s="66" t="s">
        <v>41</v>
      </c>
      <c r="L18" s="66" t="s">
        <v>7</v>
      </c>
      <c r="M18" s="67"/>
      <c r="N18" s="68"/>
      <c r="O18" s="68"/>
      <c r="P18" s="69"/>
      <c r="Q18" s="68"/>
      <c r="R18" s="68"/>
      <c r="S18" s="70"/>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31">
        <f t="shared" si="1"/>
        <v>0</v>
      </c>
      <c r="BB18" s="31">
        <f t="shared" si="2"/>
        <v>0</v>
      </c>
      <c r="BC18" s="72" t="str">
        <f t="shared" si="3"/>
        <v>INR Zero Only</v>
      </c>
      <c r="IE18" s="13">
        <v>1.01</v>
      </c>
      <c r="IF18" s="13" t="s">
        <v>33</v>
      </c>
      <c r="IG18" s="13" t="s">
        <v>30</v>
      </c>
      <c r="IH18" s="13">
        <v>123.223</v>
      </c>
      <c r="II18" s="13" t="s">
        <v>31</v>
      </c>
    </row>
    <row r="19" spans="1:243" s="12" customFormat="1" ht="71.25" customHeight="1">
      <c r="A19" s="29">
        <v>7</v>
      </c>
      <c r="B19" s="77" t="s">
        <v>61</v>
      </c>
      <c r="C19" s="58" t="s">
        <v>46</v>
      </c>
      <c r="D19" s="76">
        <v>78.9</v>
      </c>
      <c r="E19" s="74" t="s">
        <v>55</v>
      </c>
      <c r="F19" s="62">
        <v>0</v>
      </c>
      <c r="G19" s="63"/>
      <c r="H19" s="64"/>
      <c r="I19" s="65" t="s">
        <v>32</v>
      </c>
      <c r="J19" s="54">
        <f t="shared" si="0"/>
        <v>1</v>
      </c>
      <c r="K19" s="66" t="s">
        <v>41</v>
      </c>
      <c r="L19" s="66" t="s">
        <v>7</v>
      </c>
      <c r="M19" s="67"/>
      <c r="N19" s="68"/>
      <c r="O19" s="68"/>
      <c r="P19" s="69"/>
      <c r="Q19" s="68"/>
      <c r="R19" s="68"/>
      <c r="S19" s="70"/>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31">
        <f t="shared" si="1"/>
        <v>0</v>
      </c>
      <c r="BB19" s="31">
        <f t="shared" si="2"/>
        <v>0</v>
      </c>
      <c r="BC19" s="72" t="str">
        <f t="shared" si="3"/>
        <v>INR Zero Only</v>
      </c>
      <c r="IE19" s="13">
        <v>1.01</v>
      </c>
      <c r="IF19" s="13" t="s">
        <v>33</v>
      </c>
      <c r="IG19" s="13" t="s">
        <v>30</v>
      </c>
      <c r="IH19" s="13">
        <v>123.223</v>
      </c>
      <c r="II19" s="13" t="s">
        <v>31</v>
      </c>
    </row>
    <row r="20" spans="1:243" s="12" customFormat="1" ht="33" customHeight="1">
      <c r="A20" s="32" t="s">
        <v>39</v>
      </c>
      <c r="B20" s="33"/>
      <c r="C20" s="34"/>
      <c r="D20" s="35"/>
      <c r="E20" s="35"/>
      <c r="F20" s="35"/>
      <c r="G20" s="35"/>
      <c r="H20" s="36"/>
      <c r="I20" s="36"/>
      <c r="J20" s="36"/>
      <c r="K20" s="36"/>
      <c r="L20" s="37"/>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SUM(BA13:BA19)</f>
        <v>0</v>
      </c>
      <c r="BB20" s="39">
        <f>SUM(BB13:BB19)</f>
        <v>0</v>
      </c>
      <c r="BC20" s="30" t="str">
        <f>SpellNumber($E$2,BB20)</f>
        <v>INR Zero Only</v>
      </c>
      <c r="IE20" s="13">
        <v>4</v>
      </c>
      <c r="IF20" s="13" t="s">
        <v>34</v>
      </c>
      <c r="IG20" s="13" t="s">
        <v>38</v>
      </c>
      <c r="IH20" s="13">
        <v>10</v>
      </c>
      <c r="II20" s="13" t="s">
        <v>31</v>
      </c>
    </row>
    <row r="21" spans="1:243" s="14" customFormat="1" ht="39" customHeight="1" hidden="1">
      <c r="A21" s="33" t="s">
        <v>43</v>
      </c>
      <c r="B21" s="40"/>
      <c r="C21" s="41"/>
      <c r="D21" s="42"/>
      <c r="E21" s="43" t="s">
        <v>40</v>
      </c>
      <c r="F21" s="44"/>
      <c r="G21" s="45"/>
      <c r="H21" s="46"/>
      <c r="I21" s="46"/>
      <c r="J21" s="46"/>
      <c r="K21" s="47"/>
      <c r="L21" s="48"/>
      <c r="M21" s="49"/>
      <c r="N21" s="50"/>
      <c r="O21" s="51"/>
      <c r="P21" s="51"/>
      <c r="Q21" s="51"/>
      <c r="R21" s="51"/>
      <c r="S21" s="51"/>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IF(ISBLANK(F21),0,IF(E21="Excess (+)",ROUND(BA20+(BA20*F21),2),IF(E21="Less (-)",ROUND(BA20+(BA20*F21*(-1)),2),0)))</f>
        <v>0</v>
      </c>
      <c r="BB21" s="53">
        <f>ROUND(BA21,0)</f>
        <v>0</v>
      </c>
      <c r="BC21" s="30" t="str">
        <f>SpellNumber(L21,BB21)</f>
        <v> Zero Only</v>
      </c>
      <c r="IE21" s="15"/>
      <c r="IF21" s="15"/>
      <c r="IG21" s="15"/>
      <c r="IH21" s="15"/>
      <c r="II21" s="15"/>
    </row>
    <row r="22" spans="1:243" s="14" customFormat="1" ht="51" customHeight="1">
      <c r="A22" s="32" t="s">
        <v>42</v>
      </c>
      <c r="B22" s="32"/>
      <c r="C22" s="84" t="str">
        <f>SpellNumber($E$2,BB20)</f>
        <v>INR Zero Only</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6"/>
      <c r="IE22" s="15"/>
      <c r="IF22" s="15"/>
      <c r="IG22" s="15"/>
      <c r="IH22" s="15"/>
      <c r="II22" s="15"/>
    </row>
    <row r="23" spans="3:243" s="10" customFormat="1" ht="15">
      <c r="C23" s="16"/>
      <c r="D23" s="16"/>
      <c r="E23" s="16"/>
      <c r="F23" s="16"/>
      <c r="G23" s="16"/>
      <c r="H23" s="16"/>
      <c r="I23" s="16"/>
      <c r="J23" s="16"/>
      <c r="K23" s="16"/>
      <c r="L23" s="16"/>
      <c r="M23" s="16"/>
      <c r="O23" s="16"/>
      <c r="BA23" s="16"/>
      <c r="BC23" s="16"/>
      <c r="IE23" s="11"/>
      <c r="IF23" s="11"/>
      <c r="IG23" s="11"/>
      <c r="IH23" s="11"/>
      <c r="II23" s="11"/>
    </row>
  </sheetData>
  <sheetProtection password="CE88" sheet="1"/>
  <mergeCells count="8">
    <mergeCell ref="A9:BC9"/>
    <mergeCell ref="C22:BC22"/>
    <mergeCell ref="A1:L1"/>
    <mergeCell ref="A4:BC4"/>
    <mergeCell ref="A5:BC5"/>
    <mergeCell ref="A6:BC6"/>
    <mergeCell ref="A7:BC7"/>
    <mergeCell ref="B8:BC8"/>
  </mergeCells>
  <dataValidations count="22">
    <dataValidation type="list" allowBlank="1" showInputMessage="1" showErrorMessage="1" sqref="L13:L19">
      <formula1>"INR"</formula1>
    </dataValidation>
    <dataValidation allowBlank="1" showInputMessage="1" showErrorMessage="1" promptTitle="Item Description" prompt="Please enter Item Description in text" sqref="B16 B19"/>
    <dataValidation allowBlank="1" showInputMessage="1" showErrorMessage="1" promptTitle="Addition / Deduction" prompt="Please Choose the correct One" sqref="J13:J19"/>
    <dataValidation type="list" showInputMessage="1" showErrorMessage="1" sqref="I13:I19">
      <formula1>"Excess(+), Less(-)"</formula1>
    </dataValidation>
    <dataValidation allowBlank="1" showInputMessage="1" showErrorMessage="1" promptTitle="Itemcode/Make" prompt="Please enter text" sqref="C13:C19"/>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Quantity" prompt="Please enter the Quantity for this item. " errorTitle="Invalid Entry" error="Only Numeric Values are allowed. " sqref="F13:F19 D14">
      <formula1>0</formula1>
      <formula2>999999999999999</formula2>
    </dataValidation>
    <dataValidation type="list" allowBlank="1" showInputMessage="1" showErrorMessage="1" sqref="K13:K19">
      <formula1>"Partial Conversion, Full Conversion"</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allowBlank="1" showInputMessage="1" showErrorMessage="1" errorTitle="Invalid Entry" error="Only Numeric Values are allowed. " sqref="A13 A16 A18">
      <formula1>0</formula1>
      <formula2>999999999999999</formula2>
    </dataValidation>
    <dataValidation allowBlank="1" showInputMessage="1" showErrorMessage="1" promptTitle="Units" prompt="Please enter Units in text" sqref="E13:E19"/>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s>
  <printOptions/>
  <pageMargins left="0.55" right="0.33" top="0.61" bottom="0.51" header="0.3" footer="0.3"/>
  <pageSetup horizontalDpi="600" verticalDpi="600" orientation="landscape" paperSize="9" scale="75" r:id="rId2"/>
  <drawing r:id="rId1"/>
</worksheet>
</file>

<file path=xl/worksheets/sheet9.xml><?xml version="1.0" encoding="utf-8"?>
<worksheet xmlns="http://schemas.openxmlformats.org/spreadsheetml/2006/main" xmlns:r="http://schemas.openxmlformats.org/officeDocument/2006/relationships">
  <sheetPr codeName="Sheet29">
    <tabColor theme="4" tint="-0.4999699890613556"/>
  </sheetPr>
  <dimension ref="A1:II23"/>
  <sheetViews>
    <sheetView showGridLines="0" zoomScale="73" zoomScaleNormal="73" zoomScalePageLayoutView="0" workbookViewId="0" topLeftCell="A1">
      <selection activeCell="BF8" sqref="BF8"/>
    </sheetView>
  </sheetViews>
  <sheetFormatPr defaultColWidth="9.140625" defaultRowHeight="15"/>
  <cols>
    <col min="1" max="1" width="14.57421875" style="16" customWidth="1"/>
    <col min="2" max="2" width="60.140625" style="16" customWidth="1"/>
    <col min="3" max="3" width="2.7109375" style="16" hidden="1" customWidth="1"/>
    <col min="4" max="4" width="14.57421875" style="16" customWidth="1"/>
    <col min="5" max="5" width="11.28125" style="16" customWidth="1"/>
    <col min="6" max="6" width="14.421875" style="16" hidden="1" customWidth="1"/>
    <col min="7" max="7" width="14.140625" style="16" hidden="1" customWidth="1"/>
    <col min="8" max="9" width="12.140625" style="16" hidden="1" customWidth="1"/>
    <col min="10" max="10" width="9.00390625" style="16" hidden="1" customWidth="1"/>
    <col min="11" max="11" width="19.57421875" style="16" hidden="1" customWidth="1"/>
    <col min="12" max="12" width="14.28125" style="16" hidden="1" customWidth="1"/>
    <col min="13" max="13" width="19.00390625" style="16" customWidth="1"/>
    <col min="14" max="14" width="15.28125" style="17" hidden="1" customWidth="1"/>
    <col min="15" max="15" width="14.28125" style="16" hidden="1" customWidth="1"/>
    <col min="16" max="16" width="17.28125" style="16" hidden="1" customWidth="1"/>
    <col min="17" max="17" width="18.421875" style="16" hidden="1" customWidth="1"/>
    <col min="18" max="18" width="17.421875" style="16" hidden="1" customWidth="1"/>
    <col min="19" max="19" width="14.7109375" style="16" hidden="1" customWidth="1"/>
    <col min="20" max="20" width="14.8515625" style="16" hidden="1" customWidth="1"/>
    <col min="21" max="21" width="16.421875" style="16" hidden="1" customWidth="1"/>
    <col min="22" max="22" width="13.00390625" style="16" hidden="1" customWidth="1"/>
    <col min="23" max="51" width="9.140625" style="16" hidden="1" customWidth="1"/>
    <col min="52" max="52" width="10.28125" style="16" hidden="1" customWidth="1"/>
    <col min="53" max="53" width="20.28125" style="16" customWidth="1"/>
    <col min="54" max="54" width="18.8515625" style="16" hidden="1" customWidth="1"/>
    <col min="55" max="55" width="43.57421875" style="16" customWidth="1"/>
    <col min="56" max="238" width="9.140625" style="16" customWidth="1"/>
    <col min="239" max="243" width="9.140625" style="18" customWidth="1"/>
    <col min="244" max="16384" width="9.140625" style="16" customWidth="1"/>
  </cols>
  <sheetData>
    <row r="1" spans="1:243" s="1" customFormat="1" ht="25.5" customHeight="1">
      <c r="A1" s="87" t="str">
        <f>B2&amp;" BoQ"</f>
        <v>Item Rate BoQ</v>
      </c>
      <c r="B1" s="87"/>
      <c r="C1" s="87"/>
      <c r="D1" s="87"/>
      <c r="E1" s="87"/>
      <c r="F1" s="87"/>
      <c r="G1" s="87"/>
      <c r="H1" s="87"/>
      <c r="I1" s="87"/>
      <c r="J1" s="87"/>
      <c r="K1" s="87"/>
      <c r="L1" s="87"/>
      <c r="M1" s="20"/>
      <c r="N1" s="20"/>
      <c r="O1" s="21"/>
      <c r="P1" s="21"/>
      <c r="Q1" s="22"/>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IE1" s="2"/>
      <c r="IF1" s="2"/>
      <c r="IG1" s="2"/>
      <c r="IH1" s="2"/>
      <c r="II1" s="2"/>
    </row>
    <row r="2" spans="1:55" s="1" customFormat="1" ht="25.5" customHeight="1" hidden="1">
      <c r="A2" s="3" t="s">
        <v>3</v>
      </c>
      <c r="B2" s="3" t="s">
        <v>4</v>
      </c>
      <c r="C2" s="19" t="s">
        <v>5</v>
      </c>
      <c r="D2" s="19" t="s">
        <v>6</v>
      </c>
      <c r="E2" s="3" t="s">
        <v>7</v>
      </c>
      <c r="F2" s="20"/>
      <c r="G2" s="20"/>
      <c r="H2" s="20"/>
      <c r="I2" s="20"/>
      <c r="J2" s="23"/>
      <c r="K2" s="23"/>
      <c r="L2" s="23"/>
      <c r="M2" s="20"/>
      <c r="N2" s="20"/>
      <c r="O2" s="21"/>
      <c r="P2" s="21"/>
      <c r="Q2" s="22"/>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row>
    <row r="3" spans="1:243" s="1" customFormat="1" ht="30" customHeight="1" hidden="1">
      <c r="A3" s="20" t="s">
        <v>8</v>
      </c>
      <c r="B3" s="20"/>
      <c r="C3" s="20" t="s">
        <v>9</v>
      </c>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IE3" s="2"/>
      <c r="IF3" s="2"/>
      <c r="IG3" s="2"/>
      <c r="IH3" s="2"/>
      <c r="II3" s="2"/>
    </row>
    <row r="4" spans="1:243" s="4" customFormat="1" ht="30.75" customHeight="1">
      <c r="A4" s="88" t="s">
        <v>64</v>
      </c>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IE4" s="5"/>
      <c r="IF4" s="5"/>
      <c r="IG4" s="5"/>
      <c r="IH4" s="5"/>
      <c r="II4" s="5"/>
    </row>
    <row r="5" spans="1:243" s="4" customFormat="1" ht="30.75" customHeight="1">
      <c r="A5" s="88" t="s">
        <v>116</v>
      </c>
      <c r="B5" s="88"/>
      <c r="C5" s="88"/>
      <c r="D5" s="88"/>
      <c r="E5" s="88"/>
      <c r="F5" s="88"/>
      <c r="G5" s="88"/>
      <c r="H5" s="88"/>
      <c r="I5" s="88"/>
      <c r="J5" s="88"/>
      <c r="K5" s="88"/>
      <c r="L5" s="88"/>
      <c r="M5" s="88"/>
      <c r="N5" s="88"/>
      <c r="O5" s="88"/>
      <c r="P5" s="88"/>
      <c r="Q5" s="88"/>
      <c r="R5" s="88"/>
      <c r="S5" s="88"/>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IE5" s="5"/>
      <c r="IF5" s="5"/>
      <c r="IG5" s="5"/>
      <c r="IH5" s="5"/>
      <c r="II5" s="5"/>
    </row>
    <row r="6" spans="1:243" s="4" customFormat="1" ht="30.75" customHeight="1">
      <c r="A6" s="88" t="s">
        <v>65</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IE6" s="5"/>
      <c r="IF6" s="5"/>
      <c r="IG6" s="5"/>
      <c r="IH6" s="5"/>
      <c r="II6" s="5"/>
    </row>
    <row r="7" spans="1:243" s="4" customFormat="1" ht="29.25" customHeight="1" hidden="1">
      <c r="A7" s="89" t="s">
        <v>10</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IE7" s="5"/>
      <c r="IF7" s="5"/>
      <c r="IG7" s="5"/>
      <c r="IH7" s="5"/>
      <c r="II7" s="5"/>
    </row>
    <row r="8" spans="1:243" s="6" customFormat="1" ht="65.25" customHeight="1">
      <c r="A8" s="24" t="s">
        <v>44</v>
      </c>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c r="BA8" s="91"/>
      <c r="BB8" s="91"/>
      <c r="BC8" s="92"/>
      <c r="IE8" s="7"/>
      <c r="IF8" s="7"/>
      <c r="IG8" s="7"/>
      <c r="IH8" s="7"/>
      <c r="II8" s="7"/>
    </row>
    <row r="9" spans="1:243" s="8" customFormat="1" ht="61.5" customHeight="1">
      <c r="A9" s="81" t="s">
        <v>119</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3"/>
      <c r="IE9" s="9"/>
      <c r="IF9" s="9"/>
      <c r="IG9" s="9"/>
      <c r="IH9" s="9"/>
      <c r="II9" s="9"/>
    </row>
    <row r="10" spans="1:243" s="10" customFormat="1" ht="18.75" customHeight="1">
      <c r="A10" s="25" t="s">
        <v>47</v>
      </c>
      <c r="B10" s="25" t="s">
        <v>48</v>
      </c>
      <c r="C10" s="25" t="s">
        <v>48</v>
      </c>
      <c r="D10" s="25" t="s">
        <v>47</v>
      </c>
      <c r="E10" s="25" t="s">
        <v>48</v>
      </c>
      <c r="F10" s="25" t="s">
        <v>11</v>
      </c>
      <c r="G10" s="25" t="s">
        <v>11</v>
      </c>
      <c r="H10" s="25" t="s">
        <v>12</v>
      </c>
      <c r="I10" s="25" t="s">
        <v>48</v>
      </c>
      <c r="J10" s="25" t="s">
        <v>47</v>
      </c>
      <c r="K10" s="25" t="s">
        <v>49</v>
      </c>
      <c r="L10" s="25" t="s">
        <v>48</v>
      </c>
      <c r="M10" s="25" t="s">
        <v>47</v>
      </c>
      <c r="N10" s="25" t="s">
        <v>11</v>
      </c>
      <c r="O10" s="25" t="s">
        <v>11</v>
      </c>
      <c r="P10" s="25" t="s">
        <v>11</v>
      </c>
      <c r="Q10" s="25" t="s">
        <v>11</v>
      </c>
      <c r="R10" s="25" t="s">
        <v>12</v>
      </c>
      <c r="S10" s="25" t="s">
        <v>12</v>
      </c>
      <c r="T10" s="25" t="s">
        <v>11</v>
      </c>
      <c r="U10" s="25" t="s">
        <v>11</v>
      </c>
      <c r="V10" s="25" t="s">
        <v>11</v>
      </c>
      <c r="W10" s="25" t="s">
        <v>11</v>
      </c>
      <c r="X10" s="25" t="s">
        <v>12</v>
      </c>
      <c r="Y10" s="25" t="s">
        <v>12</v>
      </c>
      <c r="Z10" s="25" t="s">
        <v>11</v>
      </c>
      <c r="AA10" s="25" t="s">
        <v>11</v>
      </c>
      <c r="AB10" s="25" t="s">
        <v>11</v>
      </c>
      <c r="AC10" s="25" t="s">
        <v>11</v>
      </c>
      <c r="AD10" s="25" t="s">
        <v>12</v>
      </c>
      <c r="AE10" s="25" t="s">
        <v>12</v>
      </c>
      <c r="AF10" s="25" t="s">
        <v>11</v>
      </c>
      <c r="AG10" s="25" t="s">
        <v>11</v>
      </c>
      <c r="AH10" s="25" t="s">
        <v>11</v>
      </c>
      <c r="AI10" s="25" t="s">
        <v>11</v>
      </c>
      <c r="AJ10" s="25" t="s">
        <v>12</v>
      </c>
      <c r="AK10" s="25" t="s">
        <v>12</v>
      </c>
      <c r="AL10" s="25" t="s">
        <v>11</v>
      </c>
      <c r="AM10" s="25" t="s">
        <v>11</v>
      </c>
      <c r="AN10" s="25" t="s">
        <v>11</v>
      </c>
      <c r="AO10" s="25" t="s">
        <v>11</v>
      </c>
      <c r="AP10" s="25" t="s">
        <v>12</v>
      </c>
      <c r="AQ10" s="25" t="s">
        <v>12</v>
      </c>
      <c r="AR10" s="25" t="s">
        <v>11</v>
      </c>
      <c r="AS10" s="25" t="s">
        <v>11</v>
      </c>
      <c r="AT10" s="25" t="s">
        <v>47</v>
      </c>
      <c r="AU10" s="25" t="s">
        <v>47</v>
      </c>
      <c r="AV10" s="25" t="s">
        <v>12</v>
      </c>
      <c r="AW10" s="25" t="s">
        <v>12</v>
      </c>
      <c r="AX10" s="25" t="s">
        <v>47</v>
      </c>
      <c r="AY10" s="25" t="s">
        <v>47</v>
      </c>
      <c r="AZ10" s="25" t="s">
        <v>13</v>
      </c>
      <c r="BA10" s="25" t="s">
        <v>47</v>
      </c>
      <c r="BB10" s="25" t="s">
        <v>47</v>
      </c>
      <c r="BC10" s="25" t="s">
        <v>48</v>
      </c>
      <c r="IE10" s="11"/>
      <c r="IF10" s="11"/>
      <c r="IG10" s="11"/>
      <c r="IH10" s="11"/>
      <c r="II10" s="11"/>
    </row>
    <row r="11" spans="1:243" s="10" customFormat="1" ht="94.5" customHeight="1">
      <c r="A11" s="25" t="s">
        <v>0</v>
      </c>
      <c r="B11" s="25" t="s">
        <v>14</v>
      </c>
      <c r="C11" s="25" t="s">
        <v>1</v>
      </c>
      <c r="D11" s="25" t="s">
        <v>15</v>
      </c>
      <c r="E11" s="25" t="s">
        <v>16</v>
      </c>
      <c r="F11" s="25" t="s">
        <v>50</v>
      </c>
      <c r="G11" s="25"/>
      <c r="H11" s="25"/>
      <c r="I11" s="25" t="s">
        <v>17</v>
      </c>
      <c r="J11" s="25" t="s">
        <v>18</v>
      </c>
      <c r="K11" s="25" t="s">
        <v>19</v>
      </c>
      <c r="L11" s="25" t="s">
        <v>20</v>
      </c>
      <c r="M11" s="26" t="s">
        <v>51</v>
      </c>
      <c r="N11" s="25" t="s">
        <v>21</v>
      </c>
      <c r="O11" s="25" t="s">
        <v>22</v>
      </c>
      <c r="P11" s="25" t="s">
        <v>23</v>
      </c>
      <c r="Q11" s="25" t="s">
        <v>24</v>
      </c>
      <c r="R11" s="25"/>
      <c r="S11" s="25"/>
      <c r="T11" s="25" t="s">
        <v>25</v>
      </c>
      <c r="U11" s="25" t="s">
        <v>26</v>
      </c>
      <c r="V11" s="25" t="s">
        <v>27</v>
      </c>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7" t="s">
        <v>52</v>
      </c>
      <c r="BB11" s="28" t="s">
        <v>28</v>
      </c>
      <c r="BC11" s="28" t="s">
        <v>29</v>
      </c>
      <c r="IE11" s="11"/>
      <c r="IF11" s="11"/>
      <c r="IG11" s="11"/>
      <c r="IH11" s="11"/>
      <c r="II11" s="11"/>
    </row>
    <row r="12" spans="1:243" s="10" customFormat="1" ht="15">
      <c r="A12" s="29">
        <v>1</v>
      </c>
      <c r="B12" s="29">
        <v>2</v>
      </c>
      <c r="C12" s="29">
        <v>3</v>
      </c>
      <c r="D12" s="29">
        <v>4</v>
      </c>
      <c r="E12" s="29">
        <v>5</v>
      </c>
      <c r="F12" s="29">
        <v>6</v>
      </c>
      <c r="G12" s="29">
        <v>7</v>
      </c>
      <c r="H12" s="29">
        <v>8</v>
      </c>
      <c r="I12" s="29">
        <v>9</v>
      </c>
      <c r="J12" s="29">
        <v>10</v>
      </c>
      <c r="K12" s="29">
        <v>11</v>
      </c>
      <c r="L12" s="29">
        <v>12</v>
      </c>
      <c r="M12" s="29">
        <v>13</v>
      </c>
      <c r="N12" s="29">
        <v>14</v>
      </c>
      <c r="O12" s="29">
        <v>15</v>
      </c>
      <c r="P12" s="29">
        <v>16</v>
      </c>
      <c r="Q12" s="29">
        <v>17</v>
      </c>
      <c r="R12" s="29">
        <v>18</v>
      </c>
      <c r="S12" s="29">
        <v>19</v>
      </c>
      <c r="T12" s="29">
        <v>20</v>
      </c>
      <c r="U12" s="29">
        <v>21</v>
      </c>
      <c r="V12" s="29">
        <v>22</v>
      </c>
      <c r="W12" s="29">
        <v>23</v>
      </c>
      <c r="X12" s="29">
        <v>24</v>
      </c>
      <c r="Y12" s="29">
        <v>25</v>
      </c>
      <c r="Z12" s="29">
        <v>26</v>
      </c>
      <c r="AA12" s="29">
        <v>27</v>
      </c>
      <c r="AB12" s="29">
        <v>28</v>
      </c>
      <c r="AC12" s="29">
        <v>29</v>
      </c>
      <c r="AD12" s="29">
        <v>30</v>
      </c>
      <c r="AE12" s="29">
        <v>31</v>
      </c>
      <c r="AF12" s="29">
        <v>32</v>
      </c>
      <c r="AG12" s="29">
        <v>33</v>
      </c>
      <c r="AH12" s="29">
        <v>34</v>
      </c>
      <c r="AI12" s="29">
        <v>35</v>
      </c>
      <c r="AJ12" s="29">
        <v>36</v>
      </c>
      <c r="AK12" s="29">
        <v>37</v>
      </c>
      <c r="AL12" s="29">
        <v>38</v>
      </c>
      <c r="AM12" s="29">
        <v>39</v>
      </c>
      <c r="AN12" s="29">
        <v>40</v>
      </c>
      <c r="AO12" s="29">
        <v>41</v>
      </c>
      <c r="AP12" s="29">
        <v>42</v>
      </c>
      <c r="AQ12" s="29">
        <v>43</v>
      </c>
      <c r="AR12" s="29">
        <v>44</v>
      </c>
      <c r="AS12" s="29">
        <v>45</v>
      </c>
      <c r="AT12" s="29">
        <v>46</v>
      </c>
      <c r="AU12" s="29">
        <v>47</v>
      </c>
      <c r="AV12" s="29">
        <v>48</v>
      </c>
      <c r="AW12" s="29">
        <v>49</v>
      </c>
      <c r="AX12" s="29">
        <v>50</v>
      </c>
      <c r="AY12" s="29">
        <v>51</v>
      </c>
      <c r="AZ12" s="29">
        <v>52</v>
      </c>
      <c r="BA12" s="29">
        <v>53</v>
      </c>
      <c r="BB12" s="29">
        <v>54</v>
      </c>
      <c r="BC12" s="29">
        <v>55</v>
      </c>
      <c r="IE12" s="11"/>
      <c r="IF12" s="11"/>
      <c r="IG12" s="11"/>
      <c r="IH12" s="11"/>
      <c r="II12" s="11"/>
    </row>
    <row r="13" spans="1:243" s="12" customFormat="1" ht="146.25" customHeight="1">
      <c r="A13" s="55">
        <v>1</v>
      </c>
      <c r="B13" s="79" t="s">
        <v>117</v>
      </c>
      <c r="C13" s="58" t="s">
        <v>30</v>
      </c>
      <c r="D13" s="60">
        <v>96.35</v>
      </c>
      <c r="E13" s="61" t="s">
        <v>55</v>
      </c>
      <c r="F13" s="62">
        <v>0</v>
      </c>
      <c r="G13" s="63"/>
      <c r="H13" s="64"/>
      <c r="I13" s="65" t="s">
        <v>32</v>
      </c>
      <c r="J13" s="54">
        <f aca="true" t="shared" si="0" ref="J13:J19">IF(I13="Less(-)",-1,1)</f>
        <v>1</v>
      </c>
      <c r="K13" s="66" t="s">
        <v>41</v>
      </c>
      <c r="L13" s="66" t="s">
        <v>7</v>
      </c>
      <c r="M13" s="67"/>
      <c r="N13" s="68"/>
      <c r="O13" s="68"/>
      <c r="P13" s="69"/>
      <c r="Q13" s="68"/>
      <c r="R13" s="68"/>
      <c r="S13" s="70"/>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c r="BA13" s="31">
        <f aca="true" t="shared" si="1" ref="BA13:BA19">total_amount_ba($B$2,$D$2,D13,F13,J13,K13,M13)</f>
        <v>0</v>
      </c>
      <c r="BB13" s="31">
        <f aca="true" t="shared" si="2" ref="BB13:BB19">BA13+SUM(N13:AZ13)</f>
        <v>0</v>
      </c>
      <c r="BC13" s="72" t="str">
        <f aca="true" t="shared" si="3" ref="BC13:BC19">SpellNumber(L13,BB13)</f>
        <v>INR Zero Only</v>
      </c>
      <c r="IE13" s="13">
        <v>1.01</v>
      </c>
      <c r="IF13" s="13" t="s">
        <v>33</v>
      </c>
      <c r="IG13" s="13" t="s">
        <v>30</v>
      </c>
      <c r="IH13" s="13">
        <v>123.223</v>
      </c>
      <c r="II13" s="13" t="s">
        <v>31</v>
      </c>
    </row>
    <row r="14" spans="1:243" s="12" customFormat="1" ht="98.25" customHeight="1">
      <c r="A14" s="29">
        <v>2</v>
      </c>
      <c r="B14" s="78" t="s">
        <v>118</v>
      </c>
      <c r="C14" s="58" t="s">
        <v>35</v>
      </c>
      <c r="D14" s="56">
        <v>96.35</v>
      </c>
      <c r="E14" s="61" t="s">
        <v>55</v>
      </c>
      <c r="F14" s="62">
        <v>0</v>
      </c>
      <c r="G14" s="63"/>
      <c r="H14" s="64"/>
      <c r="I14" s="65" t="s">
        <v>32</v>
      </c>
      <c r="J14" s="54">
        <f t="shared" si="0"/>
        <v>1</v>
      </c>
      <c r="K14" s="66" t="s">
        <v>41</v>
      </c>
      <c r="L14" s="66" t="s">
        <v>7</v>
      </c>
      <c r="M14" s="67"/>
      <c r="N14" s="68"/>
      <c r="O14" s="68"/>
      <c r="P14" s="69"/>
      <c r="Q14" s="68"/>
      <c r="R14" s="68"/>
      <c r="S14" s="70"/>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31">
        <f t="shared" si="1"/>
        <v>0</v>
      </c>
      <c r="BB14" s="31">
        <f t="shared" si="2"/>
        <v>0</v>
      </c>
      <c r="BC14" s="72" t="str">
        <f t="shared" si="3"/>
        <v>INR Zero Only</v>
      </c>
      <c r="IE14" s="13">
        <v>1.01</v>
      </c>
      <c r="IF14" s="13" t="s">
        <v>33</v>
      </c>
      <c r="IG14" s="13" t="s">
        <v>30</v>
      </c>
      <c r="IH14" s="13">
        <v>123.223</v>
      </c>
      <c r="II14" s="13" t="s">
        <v>31</v>
      </c>
    </row>
    <row r="15" spans="1:243" s="12" customFormat="1" ht="210.75" customHeight="1">
      <c r="A15" s="29">
        <v>3</v>
      </c>
      <c r="B15" s="77" t="s">
        <v>111</v>
      </c>
      <c r="C15" s="58" t="s">
        <v>36</v>
      </c>
      <c r="D15" s="75">
        <v>791.8</v>
      </c>
      <c r="E15" s="74" t="s">
        <v>55</v>
      </c>
      <c r="F15" s="62">
        <v>0</v>
      </c>
      <c r="G15" s="63"/>
      <c r="H15" s="64"/>
      <c r="I15" s="65" t="s">
        <v>32</v>
      </c>
      <c r="J15" s="54">
        <f t="shared" si="0"/>
        <v>1</v>
      </c>
      <c r="K15" s="66" t="s">
        <v>41</v>
      </c>
      <c r="L15" s="66" t="s">
        <v>7</v>
      </c>
      <c r="M15" s="67"/>
      <c r="N15" s="68"/>
      <c r="O15" s="68"/>
      <c r="P15" s="69"/>
      <c r="Q15" s="68"/>
      <c r="R15" s="68"/>
      <c r="S15" s="70"/>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31">
        <f t="shared" si="1"/>
        <v>0</v>
      </c>
      <c r="BB15" s="31">
        <f t="shared" si="2"/>
        <v>0</v>
      </c>
      <c r="BC15" s="72" t="str">
        <f t="shared" si="3"/>
        <v>INR Zero Only</v>
      </c>
      <c r="IE15" s="13">
        <v>1.01</v>
      </c>
      <c r="IF15" s="13" t="s">
        <v>33</v>
      </c>
      <c r="IG15" s="13" t="s">
        <v>30</v>
      </c>
      <c r="IH15" s="13">
        <v>123.223</v>
      </c>
      <c r="II15" s="13" t="s">
        <v>31</v>
      </c>
    </row>
    <row r="16" spans="1:243" s="12" customFormat="1" ht="103.5" customHeight="1">
      <c r="A16" s="55">
        <v>4</v>
      </c>
      <c r="B16" s="77" t="s">
        <v>58</v>
      </c>
      <c r="C16" s="58" t="s">
        <v>37</v>
      </c>
      <c r="D16" s="75">
        <v>791.8</v>
      </c>
      <c r="E16" s="74" t="s">
        <v>55</v>
      </c>
      <c r="F16" s="62">
        <v>0</v>
      </c>
      <c r="G16" s="63"/>
      <c r="H16" s="64"/>
      <c r="I16" s="65" t="s">
        <v>32</v>
      </c>
      <c r="J16" s="54">
        <f t="shared" si="0"/>
        <v>1</v>
      </c>
      <c r="K16" s="66" t="s">
        <v>41</v>
      </c>
      <c r="L16" s="66" t="s">
        <v>7</v>
      </c>
      <c r="M16" s="67"/>
      <c r="N16" s="68"/>
      <c r="O16" s="68"/>
      <c r="P16" s="69"/>
      <c r="Q16" s="68"/>
      <c r="R16" s="68"/>
      <c r="S16" s="70"/>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31">
        <f t="shared" si="1"/>
        <v>0</v>
      </c>
      <c r="BB16" s="31">
        <f t="shared" si="2"/>
        <v>0</v>
      </c>
      <c r="BC16" s="72" t="str">
        <f t="shared" si="3"/>
        <v>INR Zero Only</v>
      </c>
      <c r="IE16" s="13">
        <v>1.01</v>
      </c>
      <c r="IF16" s="13" t="s">
        <v>33</v>
      </c>
      <c r="IG16" s="13" t="s">
        <v>30</v>
      </c>
      <c r="IH16" s="13">
        <v>123.223</v>
      </c>
      <c r="II16" s="13" t="s">
        <v>31</v>
      </c>
    </row>
    <row r="17" spans="1:243" s="12" customFormat="1" ht="204.75" customHeight="1">
      <c r="A17" s="29">
        <v>5</v>
      </c>
      <c r="B17" s="77" t="s">
        <v>112</v>
      </c>
      <c r="C17" s="58" t="s">
        <v>45</v>
      </c>
      <c r="D17" s="75">
        <v>94.9</v>
      </c>
      <c r="E17" s="74" t="s">
        <v>55</v>
      </c>
      <c r="F17" s="62">
        <v>0</v>
      </c>
      <c r="G17" s="63"/>
      <c r="H17" s="64"/>
      <c r="I17" s="65" t="s">
        <v>32</v>
      </c>
      <c r="J17" s="54">
        <f t="shared" si="0"/>
        <v>1</v>
      </c>
      <c r="K17" s="66" t="s">
        <v>41</v>
      </c>
      <c r="L17" s="66" t="s">
        <v>7</v>
      </c>
      <c r="M17" s="67"/>
      <c r="N17" s="68"/>
      <c r="O17" s="68"/>
      <c r="P17" s="69"/>
      <c r="Q17" s="68"/>
      <c r="R17" s="68"/>
      <c r="S17" s="70"/>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71"/>
      <c r="AV17" s="71"/>
      <c r="AW17" s="71"/>
      <c r="AX17" s="71"/>
      <c r="AY17" s="71"/>
      <c r="AZ17" s="71"/>
      <c r="BA17" s="31">
        <f t="shared" si="1"/>
        <v>0</v>
      </c>
      <c r="BB17" s="31">
        <f t="shared" si="2"/>
        <v>0</v>
      </c>
      <c r="BC17" s="72" t="str">
        <f t="shared" si="3"/>
        <v>INR Zero Only</v>
      </c>
      <c r="IE17" s="13">
        <v>1.01</v>
      </c>
      <c r="IF17" s="13" t="s">
        <v>33</v>
      </c>
      <c r="IG17" s="13" t="s">
        <v>30</v>
      </c>
      <c r="IH17" s="13">
        <v>123.223</v>
      </c>
      <c r="II17" s="13" t="s">
        <v>31</v>
      </c>
    </row>
    <row r="18" spans="1:243" s="12" customFormat="1" ht="196.5" customHeight="1">
      <c r="A18" s="55">
        <v>6</v>
      </c>
      <c r="B18" s="77" t="s">
        <v>113</v>
      </c>
      <c r="C18" s="58" t="s">
        <v>53</v>
      </c>
      <c r="D18" s="75">
        <v>78.9</v>
      </c>
      <c r="E18" s="74" t="s">
        <v>55</v>
      </c>
      <c r="F18" s="62">
        <v>0</v>
      </c>
      <c r="G18" s="63"/>
      <c r="H18" s="64"/>
      <c r="I18" s="65" t="s">
        <v>32</v>
      </c>
      <c r="J18" s="54">
        <f t="shared" si="0"/>
        <v>1</v>
      </c>
      <c r="K18" s="66" t="s">
        <v>41</v>
      </c>
      <c r="L18" s="66" t="s">
        <v>7</v>
      </c>
      <c r="M18" s="67"/>
      <c r="N18" s="68"/>
      <c r="O18" s="68"/>
      <c r="P18" s="69"/>
      <c r="Q18" s="68"/>
      <c r="R18" s="68"/>
      <c r="S18" s="70"/>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71"/>
      <c r="AV18" s="71"/>
      <c r="AW18" s="71"/>
      <c r="AX18" s="71"/>
      <c r="AY18" s="71"/>
      <c r="AZ18" s="71"/>
      <c r="BA18" s="31">
        <f t="shared" si="1"/>
        <v>0</v>
      </c>
      <c r="BB18" s="31">
        <f t="shared" si="2"/>
        <v>0</v>
      </c>
      <c r="BC18" s="72" t="str">
        <f t="shared" si="3"/>
        <v>INR Zero Only</v>
      </c>
      <c r="IE18" s="13">
        <v>1.01</v>
      </c>
      <c r="IF18" s="13" t="s">
        <v>33</v>
      </c>
      <c r="IG18" s="13" t="s">
        <v>30</v>
      </c>
      <c r="IH18" s="13">
        <v>123.223</v>
      </c>
      <c r="II18" s="13" t="s">
        <v>31</v>
      </c>
    </row>
    <row r="19" spans="1:243" s="12" customFormat="1" ht="71.25" customHeight="1">
      <c r="A19" s="29">
        <v>7</v>
      </c>
      <c r="B19" s="77" t="s">
        <v>61</v>
      </c>
      <c r="C19" s="58" t="s">
        <v>46</v>
      </c>
      <c r="D19" s="76">
        <v>78.9</v>
      </c>
      <c r="E19" s="74" t="s">
        <v>55</v>
      </c>
      <c r="F19" s="62">
        <v>0</v>
      </c>
      <c r="G19" s="63"/>
      <c r="H19" s="64"/>
      <c r="I19" s="65" t="s">
        <v>32</v>
      </c>
      <c r="J19" s="54">
        <f t="shared" si="0"/>
        <v>1</v>
      </c>
      <c r="K19" s="66" t="s">
        <v>41</v>
      </c>
      <c r="L19" s="66" t="s">
        <v>7</v>
      </c>
      <c r="M19" s="67"/>
      <c r="N19" s="68"/>
      <c r="O19" s="68"/>
      <c r="P19" s="69"/>
      <c r="Q19" s="68"/>
      <c r="R19" s="68"/>
      <c r="S19" s="70"/>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31">
        <f t="shared" si="1"/>
        <v>0</v>
      </c>
      <c r="BB19" s="31">
        <f t="shared" si="2"/>
        <v>0</v>
      </c>
      <c r="BC19" s="72" t="str">
        <f t="shared" si="3"/>
        <v>INR Zero Only</v>
      </c>
      <c r="IE19" s="13">
        <v>1.01</v>
      </c>
      <c r="IF19" s="13" t="s">
        <v>33</v>
      </c>
      <c r="IG19" s="13" t="s">
        <v>30</v>
      </c>
      <c r="IH19" s="13">
        <v>123.223</v>
      </c>
      <c r="II19" s="13" t="s">
        <v>31</v>
      </c>
    </row>
    <row r="20" spans="1:243" s="12" customFormat="1" ht="33" customHeight="1">
      <c r="A20" s="32" t="s">
        <v>39</v>
      </c>
      <c r="B20" s="33"/>
      <c r="C20" s="34"/>
      <c r="D20" s="35"/>
      <c r="E20" s="35"/>
      <c r="F20" s="35"/>
      <c r="G20" s="35"/>
      <c r="H20" s="36"/>
      <c r="I20" s="36"/>
      <c r="J20" s="36"/>
      <c r="K20" s="36"/>
      <c r="L20" s="37"/>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38"/>
      <c r="BA20" s="39">
        <f>SUM(BA13:BA19)</f>
        <v>0</v>
      </c>
      <c r="BB20" s="39">
        <f>SUM(BB13:BB19)</f>
        <v>0</v>
      </c>
      <c r="BC20" s="30" t="str">
        <f>SpellNumber($E$2,BB20)</f>
        <v>INR Zero Only</v>
      </c>
      <c r="IE20" s="13">
        <v>4</v>
      </c>
      <c r="IF20" s="13" t="s">
        <v>34</v>
      </c>
      <c r="IG20" s="13" t="s">
        <v>38</v>
      </c>
      <c r="IH20" s="13">
        <v>10</v>
      </c>
      <c r="II20" s="13" t="s">
        <v>31</v>
      </c>
    </row>
    <row r="21" spans="1:243" s="14" customFormat="1" ht="39" customHeight="1" hidden="1">
      <c r="A21" s="33" t="s">
        <v>43</v>
      </c>
      <c r="B21" s="40"/>
      <c r="C21" s="41"/>
      <c r="D21" s="42"/>
      <c r="E21" s="43" t="s">
        <v>40</v>
      </c>
      <c r="F21" s="44"/>
      <c r="G21" s="45"/>
      <c r="H21" s="46"/>
      <c r="I21" s="46"/>
      <c r="J21" s="46"/>
      <c r="K21" s="47"/>
      <c r="L21" s="48"/>
      <c r="M21" s="49"/>
      <c r="N21" s="50"/>
      <c r="O21" s="51"/>
      <c r="P21" s="51"/>
      <c r="Q21" s="51"/>
      <c r="R21" s="51"/>
      <c r="S21" s="51"/>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2">
        <f>IF(ISBLANK(F21),0,IF(E21="Excess (+)",ROUND(BA20+(BA20*F21),2),IF(E21="Less (-)",ROUND(BA20+(BA20*F21*(-1)),2),0)))</f>
        <v>0</v>
      </c>
      <c r="BB21" s="53">
        <f>ROUND(BA21,0)</f>
        <v>0</v>
      </c>
      <c r="BC21" s="30" t="str">
        <f>SpellNumber(L21,BB21)</f>
        <v> Zero Only</v>
      </c>
      <c r="IE21" s="15"/>
      <c r="IF21" s="15"/>
      <c r="IG21" s="15"/>
      <c r="IH21" s="15"/>
      <c r="II21" s="15"/>
    </row>
    <row r="22" spans="1:243" s="14" customFormat="1" ht="51" customHeight="1">
      <c r="A22" s="32" t="s">
        <v>42</v>
      </c>
      <c r="B22" s="32"/>
      <c r="C22" s="84" t="str">
        <f>SpellNumber($E$2,BB20)</f>
        <v>INR Zero Only</v>
      </c>
      <c r="D22" s="85"/>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6"/>
      <c r="IE22" s="15"/>
      <c r="IF22" s="15"/>
      <c r="IG22" s="15"/>
      <c r="IH22" s="15"/>
      <c r="II22" s="15"/>
    </row>
    <row r="23" spans="3:243" s="10" customFormat="1" ht="15">
      <c r="C23" s="16"/>
      <c r="D23" s="16"/>
      <c r="E23" s="16"/>
      <c r="F23" s="16"/>
      <c r="G23" s="16"/>
      <c r="H23" s="16"/>
      <c r="I23" s="16"/>
      <c r="J23" s="16"/>
      <c r="K23" s="16"/>
      <c r="L23" s="16"/>
      <c r="M23" s="16"/>
      <c r="O23" s="16"/>
      <c r="BA23" s="16"/>
      <c r="BC23" s="16"/>
      <c r="IE23" s="11"/>
      <c r="IF23" s="11"/>
      <c r="IG23" s="11"/>
      <c r="IH23" s="11"/>
      <c r="II23" s="11"/>
    </row>
  </sheetData>
  <sheetProtection password="CE88" sheet="1"/>
  <mergeCells count="8">
    <mergeCell ref="A9:BC9"/>
    <mergeCell ref="C22:BC22"/>
    <mergeCell ref="A1:L1"/>
    <mergeCell ref="A4:BC4"/>
    <mergeCell ref="A5:BC5"/>
    <mergeCell ref="A6:BC6"/>
    <mergeCell ref="A7:BC7"/>
    <mergeCell ref="B8:BC8"/>
  </mergeCells>
  <dataValidations count="22">
    <dataValidation type="decimal" allowBlank="1" showInputMessage="1" showErrorMessage="1" promptTitle="Rate Entry" prompt="Please enter VAT charges in Rupees for this item. " errorTitle="Invaid Entry" error="Only Numeric Values are allowed. " sqref="M13:M19">
      <formula1>0</formula1>
      <formula2>999999999999999</formula2>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allowBlank="1" showInputMessage="1" showErrorMessage="1" promptTitle="Units" prompt="Please enter Units in text" sqref="E13:E19"/>
    <dataValidation type="decimal" allowBlank="1" showInputMessage="1" showErrorMessage="1" errorTitle="Invalid Entry" error="Only Numeric Values are allowed. " sqref="A13 A16 A18">
      <formula1>0</formula1>
      <formula2>999999999999999</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1">
      <formula1>IF(E21&lt;&gt;"Select",0,-1)</formula1>
      <formula2>IF(E21&lt;&gt;"Select",99.99,-1)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1">
      <formula1>0</formula1>
      <formula2>IF(E21&lt;&gt;"Select",99.9,0)</formula2>
    </dataValidation>
    <dataValidation type="list" showInputMessage="1" showErrorMessage="1" promptTitle="Less or Excess" prompt="Please select either LESS  ( - )  or  EXCESS  ( + )" errorTitle="Please enter valid values only" error="Please select either LESS ( - ) or  EXCESS  ( + )" sqref="E21">
      <formula1>IF(ISBLANK(F21),$A$3:$C$3,$B$3:$C$3)</formula1>
    </dataValidation>
    <dataValidation type="list" showInputMessage="1" showErrorMessage="1" promptTitle="Option C1 or D1" prompt="Please select the Option C1 or Option D1" errorTitle="Please enter valid values only" error="Please select the Option C1 or Option D1" sqref="D21">
      <formula1>"Select, Option C1, Option D1"</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
      <formula1>0</formula1>
      <formula2>99.9</formula2>
    </dataValidation>
    <dataValidation type="list" allowBlank="1" showInputMessage="1" showErrorMessage="1" sqref="K13:K19">
      <formula1>"Partial Conversion, Full Conversion"</formula1>
    </dataValidation>
    <dataValidation type="decimal" allowBlank="1" showInputMessage="1" showErrorMessage="1" promptTitle="Quantity" prompt="Please enter the Quantity for this item. " errorTitle="Invalid Entry" error="Only Numeric Values are allowed. " sqref="F13:F19 D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9">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9">
      <formula1>0</formula1>
      <formula2>999999999999999</formula2>
    </dataValidation>
    <dataValidation allowBlank="1" showInputMessage="1" showErrorMessage="1" promptTitle="Itemcode/Make" prompt="Please enter text" sqref="C13:C19"/>
    <dataValidation type="list" showInputMessage="1" showErrorMessage="1" sqref="I13:I19">
      <formula1>"Excess(+), Less(-)"</formula1>
    </dataValidation>
    <dataValidation allowBlank="1" showInputMessage="1" showErrorMessage="1" promptTitle="Addition / Deduction" prompt="Please Choose the correct One" sqref="J13:J19"/>
    <dataValidation allowBlank="1" showInputMessage="1" showErrorMessage="1" promptTitle="Item Description" prompt="Please enter Item Description in text" sqref="B16 B19"/>
    <dataValidation type="list" allowBlank="1" showInputMessage="1" showErrorMessage="1" sqref="L13:L19">
      <formula1>"INR"</formula1>
    </dataValidation>
  </dataValidations>
  <printOptions/>
  <pageMargins left="0.55" right="0.33" top="0.61" bottom="0.51" header="0.3" footer="0.3"/>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DM.AEGCL</cp:lastModifiedBy>
  <cp:lastPrinted>2022-10-14T06:41:45Z</cp:lastPrinted>
  <dcterms:created xsi:type="dcterms:W3CDTF">2009-01-30T06:42:42Z</dcterms:created>
  <dcterms:modified xsi:type="dcterms:W3CDTF">2023-06-20T09:29:25Z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y fmtid="{D5CDD505-2E9C-101B-9397-08002B2CF9AE}" pid="12" name="HH">
    <vt:lpwstr>3KFLlLOmwa5HdESr4saRKzEBA58=</vt:lpwstr>
  </property>
</Properties>
</file>