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'BoQ1'!$A$1:$BC$20</definedName>
    <definedName name="_xlnm.Print_Area" localSheetId="1">'BoQ2'!$A$1:$BC$20</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<sst xmlns="http://schemas.openxmlformats.org/spreadsheetml/2006/main" count="245" uniqueCount="64">
  <si>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</si>
  <si>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</si>
  <si>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</si>
  <si>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</si>
  <si>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</si>
  <si>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</si>
  <si>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</si>
  <si>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</si>
  <si>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</si>
  <si>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</si>
  <si>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</si>
  <si>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</si>
  <si>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</si>
  <si>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</si>
  <si>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</si>
  <si>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</si>
  <si>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</si>
  <si>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</si>
  <si>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</si>
  <si>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</si>
  <si>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</si>
  <si>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</si>
  <si>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</si>
  <si>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</si>
  <si>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</si>
  <si>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</si>
  <si>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</si>
  <si>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</si>
  <si>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</si>
  <si>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</si>
  <si>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</si>
  <si>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</si>
  <si>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</si>
  <si>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</si>
  <si>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</si>
  <si>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</si>
  <si>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</si>
  <si>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</si>
  <si>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</si>
  <si>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</si>
  <si>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</si>
  <si>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</si>
  <si>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</si>
  <si>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Tender Inviting Authority: CGM[O&amp;M]LAR,AEGCL</t>
  </si>
  <si>
    <t>Item1</t>
  </si>
  <si>
    <t>Item2</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</si>
  <si>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</si>
  <si>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</si>
  <si>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</si>
  <si>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</si>
  <si>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</si>
  <si>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</si>
  <si>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Nos.</t>
  </si>
  <si>
    <t>Item13</t>
  </si>
  <si>
    <t>Name of Work: Procurement of 132KV Current Transformer at 132 KV Kahilipara GSS of AEGCL</t>
  </si>
  <si>
    <t>Bid reference No: AEGCL/MD/Tech-306/O&amp;M(LAR)/Kahilipara Busbar Protection/Bid</t>
  </si>
  <si>
    <r>
      <rPr>
        <b/>
        <u val="single"/>
        <sz val="12"/>
        <rFont val="Arial Narrow"/>
        <family val="2"/>
      </rPr>
      <t>Procurement of 132KV Current Transformer at 132 KV Kahilipara GSS of AEGCL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</si>
  <si>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Supply of Current transformer along with hardware fittings and clamps &amp; connectors</t>
  </si>
  <si>
    <t>132KV Single Phase Multicore Current Transformer (800-1000/1-1-1-1) for lines</t>
  </si>
  <si>
    <t>132KV Single Phase Multicore Current Transformer (300-600/1-1-1-1) for Transformer</t>
  </si>
  <si>
    <t>Supply of Control Cable</t>
  </si>
  <si>
    <t>4 core, 2.5 sqmm copper cable</t>
  </si>
  <si>
    <t>Mtr</t>
  </si>
  <si>
    <r>
      <rPr>
        <b/>
        <u val="single"/>
        <sz val="12"/>
        <rFont val="Arial Narrow"/>
        <family val="2"/>
      </rPr>
      <t>Procurement of 132KV Current Transformer at 132 KV Kahilipara GSS of AEGCL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</si>
</sst>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sz val="11"/>
      <color indexed="8"/>
      <name val="Times New Roman"/>
      <family val="1"/>
    </font>
    <font>
      <b/>
      <u val="single"/>
      <sz val="12"/>
      <color indexed="10"/>
      <name val="Arial Narrow"/>
      <family val="2"/>
    </font>
    <font>
      <b/>
      <u val="single"/>
      <sz val="12"/>
      <color indexed="23"/>
      <name val="Arial Narrow"/>
      <family val="2"/>
    </font>
    <font>
      <b/>
      <sz val="11"/>
      <color indexed="8"/>
      <name val="Arial Narrow"/>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sz val="11"/>
      <color theme="1"/>
      <name val="Times New Roman"/>
      <family val="1"/>
    </font>
    <font>
      <b/>
      <u val="single"/>
      <sz val="12"/>
      <color rgb="FFFF0000"/>
      <name val="Arial Narrow"/>
      <family val="2"/>
    </font>
    <font>
      <b/>
      <u val="single"/>
      <sz val="12"/>
      <color theme="0" tint="-0.4999699890613556"/>
      <name val="Arial Narrow"/>
      <family val="2"/>
    </font>
    <font>
      <b/>
      <sz val="11"/>
      <color rgb="FF000000"/>
      <name val="Arial Narrow"/>
      <family val="2"/>
    </font>
    <font>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3"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4"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65" fillId="0" borderId="10" xfId="57" applyNumberFormat="1" applyFont="1" applyFill="1" applyBorder="1" applyAlignment="1" applyProtection="1">
      <alignment vertical="center"/>
      <protection locked="0"/>
    </xf>
    <xf numFmtId="0" fontId="65" fillId="0" borderId="10" xfId="57" applyNumberFormat="1" applyFont="1" applyFill="1" applyBorder="1" applyAlignment="1">
      <alignment vertical="center"/>
      <protection/>
    </xf>
    <xf numFmtId="0" fontId="66" fillId="0" borderId="10" xfId="58" applyNumberFormat="1" applyFont="1" applyFill="1" applyBorder="1" applyAlignment="1" applyProtection="1">
      <alignment horizontal="center" vertical="center"/>
      <protection/>
    </xf>
    <xf numFmtId="0" fontId="66"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67" fillId="0" borderId="10" xfId="58" applyNumberFormat="1" applyFont="1" applyFill="1" applyBorder="1" applyAlignment="1">
      <alignment horizontal="center" vertical="top" wrapText="1"/>
      <protection/>
    </xf>
    <xf numFmtId="0" fontId="67"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68"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69" fillId="0" borderId="10" xfId="57" applyNumberFormat="1" applyFont="1" applyFill="1" applyBorder="1" applyAlignment="1" applyProtection="1">
      <alignment vertical="top"/>
      <protection/>
    </xf>
    <xf numFmtId="10" fontId="64" fillId="33" borderId="10" xfId="65" applyNumberFormat="1" applyFont="1" applyFill="1" applyBorder="1" applyAlignment="1">
      <alignment horizontal="center" vertical="center"/>
    </xf>
    <xf numFmtId="0" fontId="69"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70"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71" fillId="0" borderId="10" xfId="0" applyFont="1" applyFill="1" applyBorder="1" applyAlignment="1">
      <alignment horizontal="center" vertical="center"/>
    </xf>
    <xf numFmtId="180" fontId="71" fillId="0" borderId="10" xfId="0" applyNumberFormat="1" applyFont="1" applyBorder="1" applyAlignment="1">
      <alignment horizontal="center" vertical="center"/>
    </xf>
    <xf numFmtId="180" fontId="71" fillId="0" borderId="10" xfId="0" applyNumberFormat="1" applyFont="1" applyBorder="1" applyAlignment="1" quotePrefix="1">
      <alignment horizontal="center" vertical="center"/>
    </xf>
    <xf numFmtId="0" fontId="11" fillId="0" borderId="10" xfId="57" applyNumberFormat="1" applyFont="1" applyFill="1" applyBorder="1" applyAlignment="1">
      <alignment horizontal="center" vertical="center" wrapText="1"/>
      <protection/>
    </xf>
    <xf numFmtId="0" fontId="9" fillId="0" borderId="10" xfId="58" applyNumberFormat="1" applyFont="1" applyFill="1" applyBorder="1" applyAlignment="1">
      <alignment horizontal="center" vertical="top" wrapText="1"/>
      <protection/>
    </xf>
    <xf numFmtId="0" fontId="72"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73"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xf numFmtId="0" fontId="74" fillId="0" borderId="11" xfId="0" applyFont="1" applyBorder="1" applyAlignment="1">
      <alignment vertical="center" wrapText="1"/>
    </xf>
    <xf numFmtId="0" fontId="75" fillId="0" borderId="11" xfId="0" applyFont="1" applyBorder="1" applyAlignment="1">
      <alignmen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tabColor theme="4" tint="-0.4999699890613556"/>
  </sheetPr>
  <dimension ref="A1:II21"/>
  <sheetViews>
    <sheetView showGridLines="0" zoomScale="80" zoomScaleNormal="80" zoomScalePageLayoutView="0" workbookViewId="0" topLeftCell="A8">
      <selection activeCell="M14" sqref="M14"/>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2" t="str">
        <f>B2&amp;" BoQ"</f>
        <v>Item Rate BoQ</v>
      </c>
      <c r="B1" s="72"/>
      <c r="C1" s="72"/>
      <c r="D1" s="72"/>
      <c r="E1" s="72"/>
      <c r="F1" s="72"/>
      <c r="G1" s="72"/>
      <c r="H1" s="72"/>
      <c r="I1" s="72"/>
      <c r="J1" s="72"/>
      <c r="K1" s="72"/>
      <c r="L1" s="7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3" t="s">
        <v>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4"/>
      <c r="IF4" s="4"/>
      <c r="IG4" s="4"/>
      <c r="IH4" s="4"/>
      <c r="II4" s="4"/>
    </row>
    <row r="5" spans="1:243" s="3" customFormat="1" ht="30.75"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4"/>
      <c r="IF5" s="4"/>
      <c r="IG5" s="4"/>
      <c r="IH5" s="4"/>
      <c r="II5" s="4"/>
    </row>
    <row r="6" spans="1:243" s="3" customFormat="1" ht="15">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4"/>
      <c r="IF6" s="4"/>
      <c r="IG6" s="4"/>
      <c r="IH6" s="4"/>
      <c r="II6" s="4"/>
    </row>
    <row r="7" spans="1:243" s="3"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4"/>
      <c r="IF7" s="4"/>
      <c r="IG7" s="4"/>
      <c r="IH7" s="4"/>
      <c r="II7" s="4"/>
    </row>
    <row r="8" spans="1:243" s="5" customFormat="1" ht="30.75">
      <c r="A8" s="29" t="s">
        <v>42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6"/>
      <c r="IF8" s="6"/>
      <c r="IG8" s="6"/>
      <c r="IH8" s="6"/>
      <c r="II8" s="6"/>
    </row>
    <row r="9" spans="1:243" s="7" customFormat="1" ht="62.25" customHeight="1">
      <c r="A9" s="70" t="s">
        <v>56</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8"/>
      <c r="IF9" s="8"/>
      <c r="IG9" s="8"/>
      <c r="IH9" s="8"/>
      <c r="II9" s="8"/>
    </row>
    <row r="10" spans="1:243" s="9" customFormat="1" ht="18.75" customHeight="1">
      <c r="A10" s="31" t="s">
        <v>46</v>
      </c>
      <c r="B10" s="31" t="s">
        <v>47</v>
      </c>
      <c r="C10" s="31" t="s">
        <v>47</v>
      </c>
      <c r="D10" s="30" t="s">
        <v>46</v>
      </c>
      <c r="E10" s="31" t="s">
        <v>47</v>
      </c>
      <c r="F10" s="31" t="s">
        <v>11</v>
      </c>
      <c r="G10" s="31" t="s">
        <v>11</v>
      </c>
      <c r="H10" s="31" t="s">
        <v>12</v>
      </c>
      <c r="I10" s="31" t="s">
        <v>47</v>
      </c>
      <c r="J10" s="31" t="s">
        <v>46</v>
      </c>
      <c r="K10" s="31" t="s">
        <v>48</v>
      </c>
      <c r="L10" s="31" t="s">
        <v>47</v>
      </c>
      <c r="M10" s="31" t="s">
        <v>46</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46</v>
      </c>
      <c r="AU10" s="31" t="s">
        <v>46</v>
      </c>
      <c r="AV10" s="31" t="s">
        <v>12</v>
      </c>
      <c r="AW10" s="31" t="s">
        <v>12</v>
      </c>
      <c r="AX10" s="31" t="s">
        <v>46</v>
      </c>
      <c r="AY10" s="31" t="s">
        <v>46</v>
      </c>
      <c r="AZ10" s="31" t="s">
        <v>13</v>
      </c>
      <c r="BA10" s="31" t="s">
        <v>46</v>
      </c>
      <c r="BB10" s="31" t="s">
        <v>46</v>
      </c>
      <c r="BC10" s="31" t="s">
        <v>47</v>
      </c>
      <c r="IE10" s="10"/>
      <c r="IF10" s="10"/>
      <c r="IG10" s="10"/>
      <c r="IH10" s="10"/>
      <c r="II10" s="10"/>
    </row>
    <row r="11" spans="1:243" s="9" customFormat="1" ht="94.5" customHeight="1">
      <c r="A11" s="31" t="s">
        <v>0</v>
      </c>
      <c r="B11" s="31" t="s">
        <v>14</v>
      </c>
      <c r="C11" s="31" t="s">
        <v>1</v>
      </c>
      <c r="D11" s="30" t="s">
        <v>15</v>
      </c>
      <c r="E11" s="31" t="s">
        <v>16</v>
      </c>
      <c r="F11" s="31" t="s">
        <v>49</v>
      </c>
      <c r="G11" s="31"/>
      <c r="H11" s="31"/>
      <c r="I11" s="31" t="s">
        <v>17</v>
      </c>
      <c r="J11" s="31" t="s">
        <v>18</v>
      </c>
      <c r="K11" s="31" t="s">
        <v>19</v>
      </c>
      <c r="L11" s="31" t="s">
        <v>20</v>
      </c>
      <c r="M11" s="32" t="s">
        <v>50</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51</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7.75" thickBot="1">
      <c r="A13" s="35">
        <v>1</v>
      </c>
      <c r="B13" s="78" t="s">
        <v>57</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30" customHeight="1" thickBot="1">
      <c r="A14" s="35">
        <v>1.01</v>
      </c>
      <c r="B14" s="79" t="s">
        <v>58</v>
      </c>
      <c r="C14" s="36" t="s">
        <v>44</v>
      </c>
      <c r="D14" s="68">
        <v>31</v>
      </c>
      <c r="E14" s="38" t="s">
        <v>52</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7.75" thickBot="1">
      <c r="A15" s="35">
        <v>1.02</v>
      </c>
      <c r="B15" s="79" t="s">
        <v>59</v>
      </c>
      <c r="C15" s="36" t="s">
        <v>45</v>
      </c>
      <c r="D15" s="69">
        <v>7</v>
      </c>
      <c r="E15" s="38" t="s">
        <v>52</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4.75" customHeight="1" thickBot="1">
      <c r="A16" s="35">
        <v>2</v>
      </c>
      <c r="B16" s="78" t="s">
        <v>60</v>
      </c>
      <c r="C16" s="36"/>
      <c r="D16" s="67"/>
      <c r="E16" s="38"/>
      <c r="F16" s="39"/>
      <c r="G16" s="40"/>
      <c r="H16" s="40"/>
      <c r="I16" s="39"/>
      <c r="J16" s="41"/>
      <c r="K16" s="42"/>
      <c r="L16" s="42"/>
      <c r="M16" s="43"/>
      <c r="N16" s="44"/>
      <c r="O16" s="44"/>
      <c r="P16" s="45"/>
      <c r="Q16" s="44"/>
      <c r="R16" s="44"/>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46"/>
      <c r="BB16" s="47"/>
      <c r="BC16" s="48"/>
      <c r="IE16" s="12">
        <v>1</v>
      </c>
      <c r="IF16" s="12" t="s">
        <v>30</v>
      </c>
      <c r="IG16" s="12" t="s">
        <v>31</v>
      </c>
      <c r="IH16" s="12">
        <v>10</v>
      </c>
      <c r="II16" s="12" t="s">
        <v>32</v>
      </c>
    </row>
    <row r="17" spans="1:243" s="11" customFormat="1" ht="15.75" thickBot="1">
      <c r="A17" s="35">
        <v>2.01</v>
      </c>
      <c r="B17" s="79" t="s">
        <v>61</v>
      </c>
      <c r="C17" s="36" t="s">
        <v>53</v>
      </c>
      <c r="D17" s="67">
        <v>5000</v>
      </c>
      <c r="E17" s="38" t="s">
        <v>62</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33" customHeight="1">
      <c r="A18" s="55" t="s">
        <v>37</v>
      </c>
      <c r="B18" s="55"/>
      <c r="C18" s="39"/>
      <c r="D18" s="56"/>
      <c r="E18" s="39"/>
      <c r="F18" s="39"/>
      <c r="G18" s="39"/>
      <c r="H18" s="57"/>
      <c r="I18" s="57"/>
      <c r="J18" s="57"/>
      <c r="K18" s="57"/>
      <c r="L18" s="39"/>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SUM(BA14:BA17)</f>
        <v>0</v>
      </c>
      <c r="BB18" s="59">
        <f>SUM(BB14:BB17)</f>
        <v>0</v>
      </c>
      <c r="BC18" s="48" t="str">
        <f>SpellNumber($E$2,BB18)</f>
        <v>INR Zero Only</v>
      </c>
      <c r="IE18" s="12">
        <v>4</v>
      </c>
      <c r="IF18" s="12" t="s">
        <v>35</v>
      </c>
      <c r="IG18" s="12" t="s">
        <v>36</v>
      </c>
      <c r="IH18" s="12">
        <v>10</v>
      </c>
      <c r="II18" s="12" t="s">
        <v>33</v>
      </c>
    </row>
    <row r="19" spans="1:243" s="13" customFormat="1" ht="39" customHeight="1" hidden="1">
      <c r="A19" s="55" t="s">
        <v>41</v>
      </c>
      <c r="B19" s="55"/>
      <c r="C19" s="60"/>
      <c r="D19" s="19"/>
      <c r="E19" s="20" t="s">
        <v>38</v>
      </c>
      <c r="F19" s="61"/>
      <c r="G19" s="62"/>
      <c r="H19" s="43"/>
      <c r="I19" s="43"/>
      <c r="J19" s="43"/>
      <c r="K19" s="63"/>
      <c r="L19" s="64"/>
      <c r="M19" s="21"/>
      <c r="N19" s="43"/>
      <c r="O19" s="41"/>
      <c r="P19" s="41"/>
      <c r="Q19" s="41"/>
      <c r="R19" s="41"/>
      <c r="S19" s="41"/>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65">
        <f>IF(ISBLANK(F19),0,IF(E19="Excess (+)",ROUND(BA18+(BA18*F19),2),IF(E19="Less (-)",ROUND(BA18+(BA18*F19*(-1)),2),0)))</f>
        <v>0</v>
      </c>
      <c r="BB19" s="66">
        <f>ROUND(BA19,0)</f>
        <v>0</v>
      </c>
      <c r="BC19" s="48" t="str">
        <f>SpellNumber(L19,BB19)</f>
        <v> Zero Only</v>
      </c>
      <c r="IE19" s="14"/>
      <c r="IF19" s="14"/>
      <c r="IG19" s="14"/>
      <c r="IH19" s="14"/>
      <c r="II19" s="14"/>
    </row>
    <row r="20" spans="1:243" s="13" customFormat="1" ht="51" customHeight="1">
      <c r="A20" s="55" t="s">
        <v>40</v>
      </c>
      <c r="B20" s="55"/>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14"/>
      <c r="IF20" s="14"/>
      <c r="IG20" s="14"/>
      <c r="IH20" s="14"/>
      <c r="II20" s="14"/>
    </row>
    <row r="21" spans="3:243" s="9" customFormat="1" ht="14.25">
      <c r="C21" s="15"/>
      <c r="D21" s="18"/>
      <c r="E21" s="15"/>
      <c r="F21" s="15"/>
      <c r="G21" s="15"/>
      <c r="H21" s="15"/>
      <c r="I21" s="15"/>
      <c r="J21" s="15"/>
      <c r="K21" s="15"/>
      <c r="L21" s="15"/>
      <c r="M21" s="15"/>
      <c r="O21" s="15"/>
      <c r="BA21" s="15"/>
      <c r="BC21" s="15"/>
      <c r="IE21" s="10"/>
      <c r="IF21" s="10"/>
      <c r="IG21" s="10"/>
      <c r="IH21" s="10"/>
      <c r="II21" s="10"/>
    </row>
  </sheetData>
  <sheetProtection password="CE88" sheet="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allowBlank="1" showInputMessage="1" showErrorMessage="1" promptTitle="Units" prompt="Please enter Units in text" sqref="E13:E17"/>
    <dataValidation allowBlank="1" showInputMessage="1" showErrorMessage="1" promptTitle="Itemcode/Make" prompt="Please enter text" sqref="C13:C17"/>
    <dataValidation type="decimal" allowBlank="1" showInputMessage="1" showErrorMessage="1" errorTitle="Invalid Entry" error="Only Numeric Values are allowed. " sqref="A13:A17">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L13:L17">
      <formula1>"INR"</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6">
    <tabColor theme="4" tint="-0.4999699890613556"/>
  </sheetPr>
  <dimension ref="A1:II21"/>
  <sheetViews>
    <sheetView showGridLines="0" zoomScale="80" zoomScaleNormal="80" zoomScalePageLayoutView="0" workbookViewId="0" topLeftCell="A1">
      <selection activeCell="B16" sqref="B16"/>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2" t="str">
        <f>B2&amp;" BoQ"</f>
        <v>Item Rate BoQ</v>
      </c>
      <c r="B1" s="72"/>
      <c r="C1" s="72"/>
      <c r="D1" s="72"/>
      <c r="E1" s="72"/>
      <c r="F1" s="72"/>
      <c r="G1" s="72"/>
      <c r="H1" s="72"/>
      <c r="I1" s="72"/>
      <c r="J1" s="72"/>
      <c r="K1" s="72"/>
      <c r="L1" s="7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3" t="s">
        <v>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4"/>
      <c r="IF4" s="4"/>
      <c r="IG4" s="4"/>
      <c r="IH4" s="4"/>
      <c r="II4" s="4"/>
    </row>
    <row r="5" spans="1:243" s="3" customFormat="1" ht="30.75"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4"/>
      <c r="IF5" s="4"/>
      <c r="IG5" s="4"/>
      <c r="IH5" s="4"/>
      <c r="II5" s="4"/>
    </row>
    <row r="6" spans="1:243" s="3" customFormat="1" ht="15">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4"/>
      <c r="IF6" s="4"/>
      <c r="IG6" s="4"/>
      <c r="IH6" s="4"/>
      <c r="II6" s="4"/>
    </row>
    <row r="7" spans="1:243" s="3"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4"/>
      <c r="IF7" s="4"/>
      <c r="IG7" s="4"/>
      <c r="IH7" s="4"/>
      <c r="II7" s="4"/>
    </row>
    <row r="8" spans="1:243" s="5" customFormat="1" ht="30.75">
      <c r="A8" s="29" t="s">
        <v>42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6"/>
      <c r="IF8" s="6"/>
      <c r="IG8" s="6"/>
      <c r="IH8" s="6"/>
      <c r="II8" s="6"/>
    </row>
    <row r="9" spans="1:243" s="7" customFormat="1" ht="62.25" customHeight="1">
      <c r="A9" s="70" t="s">
        <v>63</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8"/>
      <c r="IF9" s="8"/>
      <c r="IG9" s="8"/>
      <c r="IH9" s="8"/>
      <c r="II9" s="8"/>
    </row>
    <row r="10" spans="1:243" s="9" customFormat="1" ht="18.75" customHeight="1">
      <c r="A10" s="31" t="s">
        <v>46</v>
      </c>
      <c r="B10" s="31" t="s">
        <v>47</v>
      </c>
      <c r="C10" s="31" t="s">
        <v>47</v>
      </c>
      <c r="D10" s="30" t="s">
        <v>46</v>
      </c>
      <c r="E10" s="31" t="s">
        <v>47</v>
      </c>
      <c r="F10" s="31" t="s">
        <v>11</v>
      </c>
      <c r="G10" s="31" t="s">
        <v>11</v>
      </c>
      <c r="H10" s="31" t="s">
        <v>12</v>
      </c>
      <c r="I10" s="31" t="s">
        <v>47</v>
      </c>
      <c r="J10" s="31" t="s">
        <v>46</v>
      </c>
      <c r="K10" s="31" t="s">
        <v>48</v>
      </c>
      <c r="L10" s="31" t="s">
        <v>47</v>
      </c>
      <c r="M10" s="31" t="s">
        <v>46</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46</v>
      </c>
      <c r="AU10" s="31" t="s">
        <v>46</v>
      </c>
      <c r="AV10" s="31" t="s">
        <v>12</v>
      </c>
      <c r="AW10" s="31" t="s">
        <v>12</v>
      </c>
      <c r="AX10" s="31" t="s">
        <v>46</v>
      </c>
      <c r="AY10" s="31" t="s">
        <v>46</v>
      </c>
      <c r="AZ10" s="31" t="s">
        <v>13</v>
      </c>
      <c r="BA10" s="31" t="s">
        <v>46</v>
      </c>
      <c r="BB10" s="31" t="s">
        <v>46</v>
      </c>
      <c r="BC10" s="31" t="s">
        <v>47</v>
      </c>
      <c r="IE10" s="10"/>
      <c r="IF10" s="10"/>
      <c r="IG10" s="10"/>
      <c r="IH10" s="10"/>
      <c r="II10" s="10"/>
    </row>
    <row r="11" spans="1:243" s="9" customFormat="1" ht="94.5" customHeight="1">
      <c r="A11" s="31" t="s">
        <v>0</v>
      </c>
      <c r="B11" s="31" t="s">
        <v>14</v>
      </c>
      <c r="C11" s="31" t="s">
        <v>1</v>
      </c>
      <c r="D11" s="30" t="s">
        <v>15</v>
      </c>
      <c r="E11" s="31" t="s">
        <v>16</v>
      </c>
      <c r="F11" s="31" t="s">
        <v>49</v>
      </c>
      <c r="G11" s="31"/>
      <c r="H11" s="31"/>
      <c r="I11" s="31" t="s">
        <v>17</v>
      </c>
      <c r="J11" s="31" t="s">
        <v>18</v>
      </c>
      <c r="K11" s="31" t="s">
        <v>19</v>
      </c>
      <c r="L11" s="31" t="s">
        <v>20</v>
      </c>
      <c r="M11" s="32" t="s">
        <v>50</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51</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7.75" thickBot="1">
      <c r="A13" s="35">
        <v>1</v>
      </c>
      <c r="B13" s="78" t="s">
        <v>57</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30" customHeight="1" thickBot="1">
      <c r="A14" s="35">
        <v>1.01</v>
      </c>
      <c r="B14" s="79" t="s">
        <v>58</v>
      </c>
      <c r="C14" s="36" t="s">
        <v>44</v>
      </c>
      <c r="D14" s="68">
        <v>31</v>
      </c>
      <c r="E14" s="38" t="s">
        <v>52</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7.75" thickBot="1">
      <c r="A15" s="35">
        <v>1.02</v>
      </c>
      <c r="B15" s="79" t="s">
        <v>59</v>
      </c>
      <c r="C15" s="36" t="s">
        <v>45</v>
      </c>
      <c r="D15" s="69">
        <v>7</v>
      </c>
      <c r="E15" s="38" t="s">
        <v>52</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4.75" customHeight="1" thickBot="1">
      <c r="A16" s="35">
        <v>2</v>
      </c>
      <c r="B16" s="78" t="s">
        <v>60</v>
      </c>
      <c r="C16" s="36"/>
      <c r="D16" s="67"/>
      <c r="E16" s="38"/>
      <c r="F16" s="39"/>
      <c r="G16" s="40"/>
      <c r="H16" s="40"/>
      <c r="I16" s="39"/>
      <c r="J16" s="41"/>
      <c r="K16" s="42"/>
      <c r="L16" s="42"/>
      <c r="M16" s="43"/>
      <c r="N16" s="44"/>
      <c r="O16" s="44"/>
      <c r="P16" s="45"/>
      <c r="Q16" s="44"/>
      <c r="R16" s="44"/>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46"/>
      <c r="BB16" s="47"/>
      <c r="BC16" s="48"/>
      <c r="IE16" s="12">
        <v>1</v>
      </c>
      <c r="IF16" s="12" t="s">
        <v>30</v>
      </c>
      <c r="IG16" s="12" t="s">
        <v>31</v>
      </c>
      <c r="IH16" s="12">
        <v>10</v>
      </c>
      <c r="II16" s="12" t="s">
        <v>32</v>
      </c>
    </row>
    <row r="17" spans="1:243" s="11" customFormat="1" ht="15.75" thickBot="1">
      <c r="A17" s="35">
        <v>2.01</v>
      </c>
      <c r="B17" s="79" t="s">
        <v>61</v>
      </c>
      <c r="C17" s="36" t="s">
        <v>53</v>
      </c>
      <c r="D17" s="67">
        <v>5000</v>
      </c>
      <c r="E17" s="38" t="s">
        <v>62</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33" customHeight="1">
      <c r="A18" s="55" t="s">
        <v>37</v>
      </c>
      <c r="B18" s="55"/>
      <c r="C18" s="39"/>
      <c r="D18" s="56"/>
      <c r="E18" s="39"/>
      <c r="F18" s="39"/>
      <c r="G18" s="39"/>
      <c r="H18" s="57"/>
      <c r="I18" s="57"/>
      <c r="J18" s="57"/>
      <c r="K18" s="57"/>
      <c r="L18" s="39"/>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SUM(BA14:BA17)</f>
        <v>0</v>
      </c>
      <c r="BB18" s="59">
        <f>SUM(BB14:BB17)</f>
        <v>0</v>
      </c>
      <c r="BC18" s="48" t="str">
        <f>SpellNumber($E$2,BB18)</f>
        <v>INR Zero Only</v>
      </c>
      <c r="IE18" s="12">
        <v>4</v>
      </c>
      <c r="IF18" s="12" t="s">
        <v>35</v>
      </c>
      <c r="IG18" s="12" t="s">
        <v>36</v>
      </c>
      <c r="IH18" s="12">
        <v>10</v>
      </c>
      <c r="II18" s="12" t="s">
        <v>33</v>
      </c>
    </row>
    <row r="19" spans="1:243" s="13" customFormat="1" ht="39" customHeight="1" hidden="1">
      <c r="A19" s="55" t="s">
        <v>41</v>
      </c>
      <c r="B19" s="55"/>
      <c r="C19" s="60"/>
      <c r="D19" s="19"/>
      <c r="E19" s="20" t="s">
        <v>38</v>
      </c>
      <c r="F19" s="61"/>
      <c r="G19" s="62"/>
      <c r="H19" s="43"/>
      <c r="I19" s="43"/>
      <c r="J19" s="43"/>
      <c r="K19" s="63"/>
      <c r="L19" s="64"/>
      <c r="M19" s="21"/>
      <c r="N19" s="43"/>
      <c r="O19" s="41"/>
      <c r="P19" s="41"/>
      <c r="Q19" s="41"/>
      <c r="R19" s="41"/>
      <c r="S19" s="41"/>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65">
        <f>IF(ISBLANK(F19),0,IF(E19="Excess (+)",ROUND(BA18+(BA18*F19),2),IF(E19="Less (-)",ROUND(BA18+(BA18*F19*(-1)),2),0)))</f>
        <v>0</v>
      </c>
      <c r="BB19" s="66">
        <f>ROUND(BA19,0)</f>
        <v>0</v>
      </c>
      <c r="BC19" s="48" t="str">
        <f>SpellNumber(L19,BB19)</f>
        <v> Zero Only</v>
      </c>
      <c r="IE19" s="14"/>
      <c r="IF19" s="14"/>
      <c r="IG19" s="14"/>
      <c r="IH19" s="14"/>
      <c r="II19" s="14"/>
    </row>
    <row r="20" spans="1:243" s="13" customFormat="1" ht="51" customHeight="1">
      <c r="A20" s="55" t="s">
        <v>40</v>
      </c>
      <c r="B20" s="55"/>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14"/>
      <c r="IF20" s="14"/>
      <c r="IG20" s="14"/>
      <c r="IH20" s="14"/>
      <c r="II20" s="14"/>
    </row>
    <row r="21" spans="3:243" s="9" customFormat="1" ht="14.25">
      <c r="C21" s="15"/>
      <c r="D21" s="18"/>
      <c r="E21" s="15"/>
      <c r="F21" s="15"/>
      <c r="G21" s="15"/>
      <c r="H21" s="15"/>
      <c r="I21" s="15"/>
      <c r="J21" s="15"/>
      <c r="K21" s="15"/>
      <c r="L21" s="15"/>
      <c r="M21" s="15"/>
      <c r="O21" s="15"/>
      <c r="BA21" s="15"/>
      <c r="BC21" s="15"/>
      <c r="IE21" s="10"/>
      <c r="IF21" s="10"/>
      <c r="IG21" s="10"/>
      <c r="IH21" s="10"/>
      <c r="II21" s="10"/>
    </row>
  </sheetData>
  <sheetProtection password="CE88" sheet="1"/>
  <mergeCells count="8">
    <mergeCell ref="A9:BC9"/>
    <mergeCell ref="C20:BC20"/>
    <mergeCell ref="A1:L1"/>
    <mergeCell ref="A4:BC4"/>
    <mergeCell ref="A5:BC5"/>
    <mergeCell ref="A6:BC6"/>
    <mergeCell ref="A7:BC7"/>
    <mergeCell ref="B8:BC8"/>
  </mergeCells>
  <dataValidations count="20">
    <dataValidation type="list" allowBlank="1" showInputMessage="1" showErrorMessage="1" sqref="L13:L17">
      <formula1>"INR"</formula1>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allowBlank="1" showInputMessage="1" showErrorMessage="1" promptTitle="Units" prompt="Please enter Units in text" sqref="E13:E17"/>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K13:K17">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7" t="s">
        <v>2</v>
      </c>
      <c r="F6" s="77"/>
      <c r="G6" s="77"/>
      <c r="H6" s="77"/>
      <c r="I6" s="77"/>
      <c r="J6" s="77"/>
      <c r="K6" s="77"/>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2024-02-23T10:18:33Z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